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GoogleDrive\Covid Sverige\"/>
    </mc:Choice>
  </mc:AlternateContent>
  <xr:revisionPtr revIDLastSave="0" documentId="13_ncr:1_{A5C58DB2-9742-4EB3-A608-1A5C6C84CE2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Befutv" sheetId="1" r:id="rId1"/>
    <sheet name="Döda per 1000" sheetId="4" r:id="rId2"/>
    <sheet name="4 års snitt" sheetId="2" r:id="rId3"/>
    <sheet name="10 års snitt" sheetId="5" r:id="rId4"/>
  </sheets>
  <definedNames>
    <definedName name="_xlnm.Print_Area" localSheetId="0">Befutv!$A$1:$H$283</definedName>
    <definedName name="_xlnm.Print_Titles" localSheetId="0">Befutv!$2:$3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7" i="2" l="1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2" i="5"/>
  <c r="E2" i="5"/>
  <c r="E3" i="5"/>
  <c r="E4" i="5"/>
  <c r="E5" i="5"/>
  <c r="E6" i="5"/>
  <c r="D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D92" i="5" s="1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D116" i="5" s="1"/>
  <c r="C117" i="5"/>
  <c r="C118" i="5"/>
  <c r="C119" i="5"/>
  <c r="C120" i="5"/>
  <c r="C121" i="5"/>
  <c r="C122" i="5"/>
  <c r="C123" i="5"/>
  <c r="C124" i="5"/>
  <c r="D124" i="5" s="1"/>
  <c r="C125" i="5"/>
  <c r="C126" i="5"/>
  <c r="C127" i="5"/>
  <c r="C128" i="5"/>
  <c r="C129" i="5"/>
  <c r="C130" i="5"/>
  <c r="C131" i="5"/>
  <c r="C132" i="5"/>
  <c r="D132" i="5" s="1"/>
  <c r="C7" i="5"/>
  <c r="B2" i="5"/>
  <c r="B3" i="5"/>
  <c r="B4" i="5"/>
  <c r="B5" i="5"/>
  <c r="B6" i="5"/>
  <c r="A2" i="5"/>
  <c r="A3" i="5"/>
  <c r="A4" i="5"/>
  <c r="A5" i="5"/>
  <c r="A6" i="5"/>
  <c r="E132" i="5"/>
  <c r="B132" i="5"/>
  <c r="A132" i="5"/>
  <c r="E131" i="5"/>
  <c r="B131" i="5"/>
  <c r="D131" i="5" s="1"/>
  <c r="A131" i="5"/>
  <c r="E130" i="5"/>
  <c r="B130" i="5"/>
  <c r="A130" i="5"/>
  <c r="E129" i="5"/>
  <c r="B129" i="5"/>
  <c r="A129" i="5"/>
  <c r="E128" i="5"/>
  <c r="B128" i="5"/>
  <c r="A128" i="5"/>
  <c r="E127" i="5"/>
  <c r="B127" i="5"/>
  <c r="A127" i="5"/>
  <c r="E126" i="5"/>
  <c r="B126" i="5"/>
  <c r="A126" i="5"/>
  <c r="E125" i="5"/>
  <c r="B125" i="5"/>
  <c r="A125" i="5"/>
  <c r="E124" i="5"/>
  <c r="B124" i="5"/>
  <c r="A124" i="5"/>
  <c r="E123" i="5"/>
  <c r="B123" i="5"/>
  <c r="A123" i="5"/>
  <c r="E122" i="5"/>
  <c r="B122" i="5"/>
  <c r="A122" i="5"/>
  <c r="E121" i="5"/>
  <c r="B121" i="5"/>
  <c r="A121" i="5"/>
  <c r="E120" i="5"/>
  <c r="B120" i="5"/>
  <c r="A120" i="5"/>
  <c r="E119" i="5"/>
  <c r="B119" i="5"/>
  <c r="A119" i="5"/>
  <c r="E118" i="5"/>
  <c r="B118" i="5"/>
  <c r="A118" i="5"/>
  <c r="E117" i="5"/>
  <c r="B117" i="5"/>
  <c r="A117" i="5"/>
  <c r="E116" i="5"/>
  <c r="B116" i="5"/>
  <c r="A116" i="5"/>
  <c r="E115" i="5"/>
  <c r="B115" i="5"/>
  <c r="A115" i="5"/>
  <c r="E114" i="5"/>
  <c r="B114" i="5"/>
  <c r="A114" i="5"/>
  <c r="E113" i="5"/>
  <c r="D113" i="5"/>
  <c r="B113" i="5"/>
  <c r="A113" i="5"/>
  <c r="E112" i="5"/>
  <c r="B112" i="5"/>
  <c r="A112" i="5"/>
  <c r="E111" i="5"/>
  <c r="B111" i="5"/>
  <c r="A111" i="5"/>
  <c r="E110" i="5"/>
  <c r="B110" i="5"/>
  <c r="A110" i="5"/>
  <c r="E109" i="5"/>
  <c r="B109" i="5"/>
  <c r="A109" i="5"/>
  <c r="E108" i="5"/>
  <c r="B108" i="5"/>
  <c r="A108" i="5"/>
  <c r="E107" i="5"/>
  <c r="B107" i="5"/>
  <c r="A107" i="5"/>
  <c r="E106" i="5"/>
  <c r="B106" i="5"/>
  <c r="A106" i="5"/>
  <c r="E105" i="5"/>
  <c r="B105" i="5"/>
  <c r="A105" i="5"/>
  <c r="E104" i="5"/>
  <c r="B104" i="5"/>
  <c r="A104" i="5"/>
  <c r="E103" i="5"/>
  <c r="B103" i="5"/>
  <c r="A103" i="5"/>
  <c r="E102" i="5"/>
  <c r="B102" i="5"/>
  <c r="A102" i="5"/>
  <c r="E101" i="5"/>
  <c r="B101" i="5"/>
  <c r="A101" i="5"/>
  <c r="E100" i="5"/>
  <c r="B100" i="5"/>
  <c r="A100" i="5"/>
  <c r="E99" i="5"/>
  <c r="B99" i="5"/>
  <c r="A99" i="5"/>
  <c r="E98" i="5"/>
  <c r="B98" i="5"/>
  <c r="A98" i="5"/>
  <c r="E97" i="5"/>
  <c r="B97" i="5"/>
  <c r="A97" i="5"/>
  <c r="E96" i="5"/>
  <c r="B96" i="5"/>
  <c r="A96" i="5"/>
  <c r="E95" i="5"/>
  <c r="B95" i="5"/>
  <c r="A95" i="5"/>
  <c r="E94" i="5"/>
  <c r="B94" i="5"/>
  <c r="A94" i="5"/>
  <c r="E93" i="5"/>
  <c r="B93" i="5"/>
  <c r="A93" i="5"/>
  <c r="E92" i="5"/>
  <c r="B92" i="5"/>
  <c r="A92" i="5"/>
  <c r="E91" i="5"/>
  <c r="D91" i="5"/>
  <c r="B91" i="5"/>
  <c r="A91" i="5"/>
  <c r="E90" i="5"/>
  <c r="B90" i="5"/>
  <c r="A90" i="5"/>
  <c r="E89" i="5"/>
  <c r="B89" i="5"/>
  <c r="A89" i="5"/>
  <c r="E88" i="5"/>
  <c r="B88" i="5"/>
  <c r="A88" i="5"/>
  <c r="E87" i="5"/>
  <c r="B87" i="5"/>
  <c r="A87" i="5"/>
  <c r="E86" i="5"/>
  <c r="B86" i="5"/>
  <c r="A86" i="5"/>
  <c r="E85" i="5"/>
  <c r="B85" i="5"/>
  <c r="A85" i="5"/>
  <c r="E84" i="5"/>
  <c r="D84" i="5"/>
  <c r="B84" i="5"/>
  <c r="A84" i="5"/>
  <c r="E83" i="5"/>
  <c r="B83" i="5"/>
  <c r="A83" i="5"/>
  <c r="E82" i="5"/>
  <c r="B82" i="5"/>
  <c r="A82" i="5"/>
  <c r="E81" i="5"/>
  <c r="B81" i="5"/>
  <c r="A81" i="5"/>
  <c r="E80" i="5"/>
  <c r="B80" i="5"/>
  <c r="A80" i="5"/>
  <c r="E79" i="5"/>
  <c r="B79" i="5"/>
  <c r="A79" i="5"/>
  <c r="E78" i="5"/>
  <c r="D78" i="5"/>
  <c r="B78" i="5"/>
  <c r="A78" i="5"/>
  <c r="E77" i="5"/>
  <c r="B77" i="5"/>
  <c r="A77" i="5"/>
  <c r="E76" i="5"/>
  <c r="B76" i="5"/>
  <c r="A76" i="5"/>
  <c r="E75" i="5"/>
  <c r="D75" i="5"/>
  <c r="B75" i="5"/>
  <c r="A75" i="5"/>
  <c r="E74" i="5"/>
  <c r="D74" i="5"/>
  <c r="B74" i="5"/>
  <c r="A74" i="5"/>
  <c r="E73" i="5"/>
  <c r="D73" i="5"/>
  <c r="B73" i="5"/>
  <c r="A73" i="5"/>
  <c r="E72" i="5"/>
  <c r="B72" i="5"/>
  <c r="A72" i="5"/>
  <c r="E71" i="5"/>
  <c r="B71" i="5"/>
  <c r="A71" i="5"/>
  <c r="E70" i="5"/>
  <c r="B70" i="5"/>
  <c r="A70" i="5"/>
  <c r="E69" i="5"/>
  <c r="B69" i="5"/>
  <c r="A69" i="5"/>
  <c r="E68" i="5"/>
  <c r="B68" i="5"/>
  <c r="A68" i="5"/>
  <c r="E67" i="5"/>
  <c r="D67" i="5"/>
  <c r="B67" i="5"/>
  <c r="A67" i="5"/>
  <c r="E66" i="5"/>
  <c r="D66" i="5"/>
  <c r="B66" i="5"/>
  <c r="A66" i="5"/>
  <c r="E65" i="5"/>
  <c r="B65" i="5"/>
  <c r="A65" i="5"/>
  <c r="E64" i="5"/>
  <c r="B64" i="5"/>
  <c r="A64" i="5"/>
  <c r="E63" i="5"/>
  <c r="B63" i="5"/>
  <c r="A63" i="5"/>
  <c r="E62" i="5"/>
  <c r="B62" i="5"/>
  <c r="A62" i="5"/>
  <c r="E61" i="5"/>
  <c r="D61" i="5"/>
  <c r="B61" i="5"/>
  <c r="A61" i="5"/>
  <c r="E60" i="5"/>
  <c r="B60" i="5"/>
  <c r="A60" i="5"/>
  <c r="E59" i="5"/>
  <c r="B59" i="5"/>
  <c r="A59" i="5"/>
  <c r="E58" i="5"/>
  <c r="B58" i="5"/>
  <c r="A58" i="5"/>
  <c r="E57" i="5"/>
  <c r="B57" i="5"/>
  <c r="A57" i="5"/>
  <c r="E56" i="5"/>
  <c r="B56" i="5"/>
  <c r="A56" i="5"/>
  <c r="E55" i="5"/>
  <c r="B55" i="5"/>
  <c r="A55" i="5"/>
  <c r="E54" i="5"/>
  <c r="B54" i="5"/>
  <c r="A54" i="5"/>
  <c r="E53" i="5"/>
  <c r="B53" i="5"/>
  <c r="A53" i="5"/>
  <c r="E52" i="5"/>
  <c r="B52" i="5"/>
  <c r="A52" i="5"/>
  <c r="E51" i="5"/>
  <c r="B51" i="5"/>
  <c r="A51" i="5"/>
  <c r="E50" i="5"/>
  <c r="D50" i="5"/>
  <c r="B50" i="5"/>
  <c r="A50" i="5"/>
  <c r="E49" i="5"/>
  <c r="B49" i="5"/>
  <c r="A49" i="5"/>
  <c r="E48" i="5"/>
  <c r="B48" i="5"/>
  <c r="A48" i="5"/>
  <c r="E47" i="5"/>
  <c r="B47" i="5"/>
  <c r="A47" i="5"/>
  <c r="E46" i="5"/>
  <c r="D46" i="5"/>
  <c r="B46" i="5"/>
  <c r="A46" i="5"/>
  <c r="E45" i="5"/>
  <c r="B45" i="5"/>
  <c r="A45" i="5"/>
  <c r="E44" i="5"/>
  <c r="B44" i="5"/>
  <c r="A44" i="5"/>
  <c r="E43" i="5"/>
  <c r="B43" i="5"/>
  <c r="A43" i="5"/>
  <c r="E42" i="5"/>
  <c r="B42" i="5"/>
  <c r="A42" i="5"/>
  <c r="E41" i="5"/>
  <c r="B41" i="5"/>
  <c r="A41" i="5"/>
  <c r="E40" i="5"/>
  <c r="B40" i="5"/>
  <c r="A40" i="5"/>
  <c r="E39" i="5"/>
  <c r="B39" i="5"/>
  <c r="A39" i="5"/>
  <c r="E38" i="5"/>
  <c r="B38" i="5"/>
  <c r="A38" i="5"/>
  <c r="E37" i="5"/>
  <c r="B37" i="5"/>
  <c r="A37" i="5"/>
  <c r="E36" i="5"/>
  <c r="B36" i="5"/>
  <c r="A36" i="5"/>
  <c r="E35" i="5"/>
  <c r="D35" i="5"/>
  <c r="B35" i="5"/>
  <c r="A35" i="5"/>
  <c r="E34" i="5"/>
  <c r="B34" i="5"/>
  <c r="A34" i="5"/>
  <c r="E33" i="5"/>
  <c r="B33" i="5"/>
  <c r="A33" i="5"/>
  <c r="E32" i="5"/>
  <c r="B32" i="5"/>
  <c r="A32" i="5"/>
  <c r="E31" i="5"/>
  <c r="B31" i="5"/>
  <c r="A31" i="5"/>
  <c r="E30" i="5"/>
  <c r="B30" i="5"/>
  <c r="A30" i="5"/>
  <c r="E29" i="5"/>
  <c r="B29" i="5"/>
  <c r="A29" i="5"/>
  <c r="E28" i="5"/>
  <c r="B28" i="5"/>
  <c r="A28" i="5"/>
  <c r="E27" i="5"/>
  <c r="D27" i="5"/>
  <c r="B27" i="5"/>
  <c r="A27" i="5"/>
  <c r="E26" i="5"/>
  <c r="B26" i="5"/>
  <c r="A26" i="5"/>
  <c r="E25" i="5"/>
  <c r="B25" i="5"/>
  <c r="A25" i="5"/>
  <c r="E24" i="5"/>
  <c r="B24" i="5"/>
  <c r="A24" i="5"/>
  <c r="E23" i="5"/>
  <c r="B23" i="5"/>
  <c r="A23" i="5"/>
  <c r="E22" i="5"/>
  <c r="B22" i="5"/>
  <c r="A22" i="5"/>
  <c r="E21" i="5"/>
  <c r="B21" i="5"/>
  <c r="A21" i="5"/>
  <c r="E20" i="5"/>
  <c r="B20" i="5"/>
  <c r="A20" i="5"/>
  <c r="E19" i="5"/>
  <c r="B19" i="5"/>
  <c r="A19" i="5"/>
  <c r="E18" i="5"/>
  <c r="B18" i="5"/>
  <c r="A18" i="5"/>
  <c r="E17" i="5"/>
  <c r="B17" i="5"/>
  <c r="A17" i="5"/>
  <c r="E16" i="5"/>
  <c r="B16" i="5"/>
  <c r="A16" i="5"/>
  <c r="E15" i="5"/>
  <c r="B15" i="5"/>
  <c r="A15" i="5"/>
  <c r="E14" i="5"/>
  <c r="B14" i="5"/>
  <c r="A14" i="5"/>
  <c r="E13" i="5"/>
  <c r="B13" i="5"/>
  <c r="A13" i="5"/>
  <c r="E12" i="5"/>
  <c r="B12" i="5"/>
  <c r="A12" i="5"/>
  <c r="E11" i="5"/>
  <c r="B11" i="5"/>
  <c r="A11" i="5"/>
  <c r="E10" i="5"/>
  <c r="D10" i="5"/>
  <c r="B10" i="5"/>
  <c r="A10" i="5"/>
  <c r="E9" i="5"/>
  <c r="B9" i="5"/>
  <c r="A9" i="5"/>
  <c r="E8" i="5"/>
  <c r="B8" i="5"/>
  <c r="A8" i="5"/>
  <c r="E7" i="5"/>
  <c r="B7" i="5"/>
  <c r="A7" i="5"/>
  <c r="E127" i="4"/>
  <c r="D127" i="4"/>
  <c r="C127" i="4"/>
  <c r="B127" i="4"/>
  <c r="A127" i="4"/>
  <c r="E126" i="4"/>
  <c r="G126" i="4" s="1"/>
  <c r="C126" i="4"/>
  <c r="B126" i="4"/>
  <c r="D126" i="4" s="1"/>
  <c r="A126" i="4"/>
  <c r="E125" i="4"/>
  <c r="C125" i="4"/>
  <c r="B125" i="4"/>
  <c r="D125" i="4" s="1"/>
  <c r="A125" i="4"/>
  <c r="E124" i="4"/>
  <c r="G124" i="4" s="1"/>
  <c r="C124" i="4"/>
  <c r="D124" i="4" s="1"/>
  <c r="B124" i="4"/>
  <c r="A124" i="4"/>
  <c r="E123" i="4"/>
  <c r="C123" i="4"/>
  <c r="B123" i="4"/>
  <c r="D123" i="4" s="1"/>
  <c r="A123" i="4"/>
  <c r="E122" i="4"/>
  <c r="F127" i="4" s="1"/>
  <c r="G127" i="4" s="1"/>
  <c r="C122" i="4"/>
  <c r="B122" i="4"/>
  <c r="D122" i="4" s="1"/>
  <c r="A122" i="4"/>
  <c r="F121" i="4"/>
  <c r="E121" i="4"/>
  <c r="F126" i="4" s="1"/>
  <c r="D121" i="4"/>
  <c r="C121" i="4"/>
  <c r="B121" i="4"/>
  <c r="A121" i="4"/>
  <c r="E120" i="4"/>
  <c r="C120" i="4"/>
  <c r="D120" i="4" s="1"/>
  <c r="B120" i="4"/>
  <c r="A120" i="4"/>
  <c r="E119" i="4"/>
  <c r="F124" i="4" s="1"/>
  <c r="D119" i="4"/>
  <c r="C119" i="4"/>
  <c r="B119" i="4"/>
  <c r="A119" i="4"/>
  <c r="E118" i="4"/>
  <c r="F123" i="4" s="1"/>
  <c r="G123" i="4" s="1"/>
  <c r="C118" i="4"/>
  <c r="B118" i="4"/>
  <c r="D118" i="4" s="1"/>
  <c r="A118" i="4"/>
  <c r="E117" i="4"/>
  <c r="F122" i="4" s="1"/>
  <c r="G122" i="4" s="1"/>
  <c r="C117" i="4"/>
  <c r="B117" i="4"/>
  <c r="D117" i="4" s="1"/>
  <c r="A117" i="4"/>
  <c r="E116" i="4"/>
  <c r="C116" i="4"/>
  <c r="D116" i="4" s="1"/>
  <c r="B116" i="4"/>
  <c r="A116" i="4"/>
  <c r="E115" i="4"/>
  <c r="F120" i="4" s="1"/>
  <c r="C115" i="4"/>
  <c r="B115" i="4"/>
  <c r="D115" i="4" s="1"/>
  <c r="A115" i="4"/>
  <c r="E114" i="4"/>
  <c r="F119" i="4" s="1"/>
  <c r="G119" i="4" s="1"/>
  <c r="C114" i="4"/>
  <c r="B114" i="4"/>
  <c r="D114" i="4" s="1"/>
  <c r="A114" i="4"/>
  <c r="E113" i="4"/>
  <c r="F118" i="4" s="1"/>
  <c r="D113" i="4"/>
  <c r="C113" i="4"/>
  <c r="B113" i="4"/>
  <c r="A113" i="4"/>
  <c r="E112" i="4"/>
  <c r="C112" i="4"/>
  <c r="D112" i="4" s="1"/>
  <c r="B112" i="4"/>
  <c r="A112" i="4"/>
  <c r="E111" i="4"/>
  <c r="F116" i="4" s="1"/>
  <c r="G116" i="4" s="1"/>
  <c r="D111" i="4"/>
  <c r="C111" i="4"/>
  <c r="B111" i="4"/>
  <c r="A111" i="4"/>
  <c r="E110" i="4"/>
  <c r="C110" i="4"/>
  <c r="B110" i="4"/>
  <c r="D110" i="4" s="1"/>
  <c r="A110" i="4"/>
  <c r="E109" i="4"/>
  <c r="F114" i="4" s="1"/>
  <c r="G114" i="4" s="1"/>
  <c r="C109" i="4"/>
  <c r="B109" i="4"/>
  <c r="D109" i="4" s="1"/>
  <c r="A109" i="4"/>
  <c r="E108" i="4"/>
  <c r="C108" i="4"/>
  <c r="D108" i="4" s="1"/>
  <c r="B108" i="4"/>
  <c r="A108" i="4"/>
  <c r="E107" i="4"/>
  <c r="F112" i="4" s="1"/>
  <c r="C107" i="4"/>
  <c r="B107" i="4"/>
  <c r="D107" i="4" s="1"/>
  <c r="A107" i="4"/>
  <c r="E106" i="4"/>
  <c r="F111" i="4" s="1"/>
  <c r="G111" i="4" s="1"/>
  <c r="C106" i="4"/>
  <c r="B106" i="4"/>
  <c r="D106" i="4" s="1"/>
  <c r="A106" i="4"/>
  <c r="E105" i="4"/>
  <c r="F110" i="4" s="1"/>
  <c r="D105" i="4"/>
  <c r="C105" i="4"/>
  <c r="B105" i="4"/>
  <c r="A105" i="4"/>
  <c r="E104" i="4"/>
  <c r="F105" i="4" s="1"/>
  <c r="C104" i="4"/>
  <c r="D104" i="4" s="1"/>
  <c r="B104" i="4"/>
  <c r="A104" i="4"/>
  <c r="E103" i="4"/>
  <c r="F108" i="4" s="1"/>
  <c r="G108" i="4" s="1"/>
  <c r="D103" i="4"/>
  <c r="C103" i="4"/>
  <c r="B103" i="4"/>
  <c r="A103" i="4"/>
  <c r="E102" i="4"/>
  <c r="C102" i="4"/>
  <c r="B102" i="4"/>
  <c r="D102" i="4" s="1"/>
  <c r="A102" i="4"/>
  <c r="E101" i="4"/>
  <c r="F106" i="4" s="1"/>
  <c r="G106" i="4" s="1"/>
  <c r="C101" i="4"/>
  <c r="B101" i="4"/>
  <c r="D101" i="4" s="1"/>
  <c r="A101" i="4"/>
  <c r="E100" i="4"/>
  <c r="C100" i="4"/>
  <c r="B100" i="4"/>
  <c r="D100" i="4" s="1"/>
  <c r="A100" i="4"/>
  <c r="E99" i="4"/>
  <c r="F104" i="4" s="1"/>
  <c r="C99" i="4"/>
  <c r="B99" i="4"/>
  <c r="D99" i="4" s="1"/>
  <c r="A99" i="4"/>
  <c r="E98" i="4"/>
  <c r="F103" i="4" s="1"/>
  <c r="G103" i="4" s="1"/>
  <c r="C98" i="4"/>
  <c r="D98" i="4" s="1"/>
  <c r="B98" i="4"/>
  <c r="A98" i="4"/>
  <c r="E97" i="4"/>
  <c r="F102" i="4" s="1"/>
  <c r="D97" i="4"/>
  <c r="C97" i="4"/>
  <c r="B97" i="4"/>
  <c r="A97" i="4"/>
  <c r="E96" i="4"/>
  <c r="G96" i="4" s="1"/>
  <c r="C96" i="4"/>
  <c r="D96" i="4" s="1"/>
  <c r="B96" i="4"/>
  <c r="A96" i="4"/>
  <c r="E95" i="4"/>
  <c r="D95" i="4"/>
  <c r="C95" i="4"/>
  <c r="B95" i="4"/>
  <c r="A95" i="4"/>
  <c r="E94" i="4"/>
  <c r="C94" i="4"/>
  <c r="B94" i="4"/>
  <c r="D94" i="4" s="1"/>
  <c r="A94" i="4"/>
  <c r="E93" i="4"/>
  <c r="F98" i="4" s="1"/>
  <c r="G98" i="4" s="1"/>
  <c r="C93" i="4"/>
  <c r="B93" i="4"/>
  <c r="D93" i="4" s="1"/>
  <c r="A93" i="4"/>
  <c r="E92" i="4"/>
  <c r="C92" i="4"/>
  <c r="B92" i="4"/>
  <c r="D92" i="4" s="1"/>
  <c r="A92" i="4"/>
  <c r="E91" i="4"/>
  <c r="F96" i="4" s="1"/>
  <c r="C91" i="4"/>
  <c r="B91" i="4"/>
  <c r="D91" i="4" s="1"/>
  <c r="A91" i="4"/>
  <c r="E90" i="4"/>
  <c r="F95" i="4" s="1"/>
  <c r="C90" i="4"/>
  <c r="D90" i="4" s="1"/>
  <c r="B90" i="4"/>
  <c r="A90" i="4"/>
  <c r="E89" i="4"/>
  <c r="F94" i="4" s="1"/>
  <c r="D89" i="4"/>
  <c r="C89" i="4"/>
  <c r="B89" i="4"/>
  <c r="A89" i="4"/>
  <c r="E88" i="4"/>
  <c r="C88" i="4"/>
  <c r="D88" i="4" s="1"/>
  <c r="B88" i="4"/>
  <c r="A88" i="4"/>
  <c r="E87" i="4"/>
  <c r="D87" i="4"/>
  <c r="C87" i="4"/>
  <c r="B87" i="4"/>
  <c r="A87" i="4"/>
  <c r="E86" i="4"/>
  <c r="G86" i="4" s="1"/>
  <c r="C86" i="4"/>
  <c r="B86" i="4"/>
  <c r="D86" i="4" s="1"/>
  <c r="A86" i="4"/>
  <c r="E85" i="4"/>
  <c r="F90" i="4" s="1"/>
  <c r="G90" i="4" s="1"/>
  <c r="C85" i="4"/>
  <c r="B85" i="4"/>
  <c r="D85" i="4" s="1"/>
  <c r="A85" i="4"/>
  <c r="E84" i="4"/>
  <c r="C84" i="4"/>
  <c r="B84" i="4"/>
  <c r="D84" i="4" s="1"/>
  <c r="A84" i="4"/>
  <c r="E83" i="4"/>
  <c r="F88" i="4" s="1"/>
  <c r="C83" i="4"/>
  <c r="B83" i="4"/>
  <c r="D83" i="4" s="1"/>
  <c r="A83" i="4"/>
  <c r="E82" i="4"/>
  <c r="F87" i="4" s="1"/>
  <c r="C82" i="4"/>
  <c r="D82" i="4" s="1"/>
  <c r="B82" i="4"/>
  <c r="A82" i="4"/>
  <c r="F81" i="4"/>
  <c r="E81" i="4"/>
  <c r="F86" i="4" s="1"/>
  <c r="D81" i="4"/>
  <c r="C81" i="4"/>
  <c r="B81" i="4"/>
  <c r="A81" i="4"/>
  <c r="E80" i="4"/>
  <c r="G80" i="4" s="1"/>
  <c r="C80" i="4"/>
  <c r="D80" i="4" s="1"/>
  <c r="B80" i="4"/>
  <c r="A80" i="4"/>
  <c r="E79" i="4"/>
  <c r="G79" i="4" s="1"/>
  <c r="D79" i="4"/>
  <c r="C79" i="4"/>
  <c r="B79" i="4"/>
  <c r="A79" i="4"/>
  <c r="E78" i="4"/>
  <c r="F82" i="4" s="1"/>
  <c r="G82" i="4" s="1"/>
  <c r="C78" i="4"/>
  <c r="B78" i="4"/>
  <c r="D78" i="4" s="1"/>
  <c r="A78" i="4"/>
  <c r="E77" i="4"/>
  <c r="C77" i="4"/>
  <c r="B77" i="4"/>
  <c r="D77" i="4" s="1"/>
  <c r="A77" i="4"/>
  <c r="E76" i="4"/>
  <c r="C76" i="4"/>
  <c r="B76" i="4"/>
  <c r="D76" i="4" s="1"/>
  <c r="A76" i="4"/>
  <c r="E75" i="4"/>
  <c r="F80" i="4" s="1"/>
  <c r="C75" i="4"/>
  <c r="B75" i="4"/>
  <c r="D75" i="4" s="1"/>
  <c r="A75" i="4"/>
  <c r="E74" i="4"/>
  <c r="F79" i="4" s="1"/>
  <c r="C74" i="4"/>
  <c r="D74" i="4" s="1"/>
  <c r="B74" i="4"/>
  <c r="A74" i="4"/>
  <c r="F73" i="4"/>
  <c r="E73" i="4"/>
  <c r="F78" i="4" s="1"/>
  <c r="D73" i="4"/>
  <c r="C73" i="4"/>
  <c r="B73" i="4"/>
  <c r="A73" i="4"/>
  <c r="E72" i="4"/>
  <c r="G72" i="4" s="1"/>
  <c r="C72" i="4"/>
  <c r="D72" i="4" s="1"/>
  <c r="B72" i="4"/>
  <c r="A72" i="4"/>
  <c r="E71" i="4"/>
  <c r="D71" i="4"/>
  <c r="C71" i="4"/>
  <c r="B71" i="4"/>
  <c r="A71" i="4"/>
  <c r="E70" i="4"/>
  <c r="C70" i="4"/>
  <c r="B70" i="4"/>
  <c r="D70" i="4" s="1"/>
  <c r="A70" i="4"/>
  <c r="E69" i="4"/>
  <c r="F74" i="4" s="1"/>
  <c r="G74" i="4" s="1"/>
  <c r="C69" i="4"/>
  <c r="B69" i="4"/>
  <c r="D69" i="4" s="1"/>
  <c r="A69" i="4"/>
  <c r="E68" i="4"/>
  <c r="C68" i="4"/>
  <c r="B68" i="4"/>
  <c r="D68" i="4" s="1"/>
  <c r="A68" i="4"/>
  <c r="E67" i="4"/>
  <c r="F72" i="4" s="1"/>
  <c r="C67" i="4"/>
  <c r="B67" i="4"/>
  <c r="D67" i="4" s="1"/>
  <c r="A67" i="4"/>
  <c r="E66" i="4"/>
  <c r="F71" i="4" s="1"/>
  <c r="C66" i="4"/>
  <c r="D66" i="4" s="1"/>
  <c r="B66" i="4"/>
  <c r="A66" i="4"/>
  <c r="E65" i="4"/>
  <c r="F70" i="4" s="1"/>
  <c r="D65" i="4"/>
  <c r="C65" i="4"/>
  <c r="B65" i="4"/>
  <c r="A65" i="4"/>
  <c r="E64" i="4"/>
  <c r="F65" i="4" s="1"/>
  <c r="C64" i="4"/>
  <c r="D64" i="4" s="1"/>
  <c r="B64" i="4"/>
  <c r="A64" i="4"/>
  <c r="E63" i="4"/>
  <c r="D63" i="4"/>
  <c r="C63" i="4"/>
  <c r="B63" i="4"/>
  <c r="A63" i="4"/>
  <c r="E62" i="4"/>
  <c r="G62" i="4" s="1"/>
  <c r="C62" i="4"/>
  <c r="B62" i="4"/>
  <c r="D62" i="4" s="1"/>
  <c r="A62" i="4"/>
  <c r="E61" i="4"/>
  <c r="F66" i="4" s="1"/>
  <c r="G66" i="4" s="1"/>
  <c r="C61" i="4"/>
  <c r="B61" i="4"/>
  <c r="D61" i="4" s="1"/>
  <c r="A61" i="4"/>
  <c r="E60" i="4"/>
  <c r="C60" i="4"/>
  <c r="B60" i="4"/>
  <c r="D60" i="4" s="1"/>
  <c r="A60" i="4"/>
  <c r="E59" i="4"/>
  <c r="F64" i="4" s="1"/>
  <c r="C59" i="4"/>
  <c r="B59" i="4"/>
  <c r="D59" i="4" s="1"/>
  <c r="A59" i="4"/>
  <c r="E58" i="4"/>
  <c r="F63" i="4" s="1"/>
  <c r="C58" i="4"/>
  <c r="D58" i="4" s="1"/>
  <c r="B58" i="4"/>
  <c r="A58" i="4"/>
  <c r="F57" i="4"/>
  <c r="E57" i="4"/>
  <c r="F62" i="4" s="1"/>
  <c r="D57" i="4"/>
  <c r="C57" i="4"/>
  <c r="B57" i="4"/>
  <c r="A57" i="4"/>
  <c r="E56" i="4"/>
  <c r="G56" i="4" s="1"/>
  <c r="C56" i="4"/>
  <c r="D56" i="4" s="1"/>
  <c r="B56" i="4"/>
  <c r="A56" i="4"/>
  <c r="E55" i="4"/>
  <c r="C55" i="4"/>
  <c r="B55" i="4"/>
  <c r="D55" i="4" s="1"/>
  <c r="A55" i="4"/>
  <c r="E54" i="4"/>
  <c r="G54" i="4" s="1"/>
  <c r="C54" i="4"/>
  <c r="B54" i="4"/>
  <c r="D54" i="4" s="1"/>
  <c r="A54" i="4"/>
  <c r="E53" i="4"/>
  <c r="F58" i="4" s="1"/>
  <c r="G58" i="4" s="1"/>
  <c r="C53" i="4"/>
  <c r="B53" i="4"/>
  <c r="D53" i="4" s="1"/>
  <c r="A53" i="4"/>
  <c r="E52" i="4"/>
  <c r="C52" i="4"/>
  <c r="B52" i="4"/>
  <c r="D52" i="4" s="1"/>
  <c r="A52" i="4"/>
  <c r="E51" i="4"/>
  <c r="F56" i="4" s="1"/>
  <c r="C51" i="4"/>
  <c r="B51" i="4"/>
  <c r="D51" i="4" s="1"/>
  <c r="A51" i="4"/>
  <c r="E50" i="4"/>
  <c r="F55" i="4" s="1"/>
  <c r="C50" i="4"/>
  <c r="B50" i="4"/>
  <c r="D50" i="4" s="1"/>
  <c r="A50" i="4"/>
  <c r="E49" i="4"/>
  <c r="F54" i="4" s="1"/>
  <c r="D49" i="4"/>
  <c r="C49" i="4"/>
  <c r="B49" i="4"/>
  <c r="A49" i="4"/>
  <c r="E48" i="4"/>
  <c r="C48" i="4"/>
  <c r="D48" i="4" s="1"/>
  <c r="B48" i="4"/>
  <c r="A48" i="4"/>
  <c r="E47" i="4"/>
  <c r="C47" i="4"/>
  <c r="B47" i="4"/>
  <c r="D47" i="4" s="1"/>
  <c r="A47" i="4"/>
  <c r="E46" i="4"/>
  <c r="C46" i="4"/>
  <c r="B46" i="4"/>
  <c r="D46" i="4" s="1"/>
  <c r="A46" i="4"/>
  <c r="E45" i="4"/>
  <c r="F50" i="4" s="1"/>
  <c r="C45" i="4"/>
  <c r="B45" i="4"/>
  <c r="D45" i="4" s="1"/>
  <c r="A45" i="4"/>
  <c r="E44" i="4"/>
  <c r="C44" i="4"/>
  <c r="D44" i="4" s="1"/>
  <c r="B44" i="4"/>
  <c r="A44" i="4"/>
  <c r="E43" i="4"/>
  <c r="F48" i="4" s="1"/>
  <c r="C43" i="4"/>
  <c r="B43" i="4"/>
  <c r="D43" i="4" s="1"/>
  <c r="A43" i="4"/>
  <c r="E42" i="4"/>
  <c r="C42" i="4"/>
  <c r="B42" i="4"/>
  <c r="D42" i="4" s="1"/>
  <c r="A42" i="4"/>
  <c r="E41" i="4"/>
  <c r="F46" i="4" s="1"/>
  <c r="D41" i="4"/>
  <c r="C41" i="4"/>
  <c r="B41" i="4"/>
  <c r="A41" i="4"/>
  <c r="E40" i="4"/>
  <c r="C40" i="4"/>
  <c r="D40" i="4" s="1"/>
  <c r="B40" i="4"/>
  <c r="A40" i="4"/>
  <c r="E39" i="4"/>
  <c r="C39" i="4"/>
  <c r="B39" i="4"/>
  <c r="D39" i="4" s="1"/>
  <c r="A39" i="4"/>
  <c r="E38" i="4"/>
  <c r="G38" i="4" s="1"/>
  <c r="C38" i="4"/>
  <c r="B38" i="4"/>
  <c r="D38" i="4" s="1"/>
  <c r="A38" i="4"/>
  <c r="E37" i="4"/>
  <c r="F42" i="4" s="1"/>
  <c r="C37" i="4"/>
  <c r="B37" i="4"/>
  <c r="D37" i="4" s="1"/>
  <c r="A37" i="4"/>
  <c r="E36" i="4"/>
  <c r="C36" i="4"/>
  <c r="B36" i="4"/>
  <c r="D36" i="4" s="1"/>
  <c r="A36" i="4"/>
  <c r="E35" i="4"/>
  <c r="F40" i="4" s="1"/>
  <c r="C35" i="4"/>
  <c r="B35" i="4"/>
  <c r="D35" i="4" s="1"/>
  <c r="A35" i="4"/>
  <c r="E34" i="4"/>
  <c r="C34" i="4"/>
  <c r="B34" i="4"/>
  <c r="D34" i="4" s="1"/>
  <c r="A34" i="4"/>
  <c r="F33" i="4"/>
  <c r="E33" i="4"/>
  <c r="F38" i="4" s="1"/>
  <c r="D33" i="4"/>
  <c r="C33" i="4"/>
  <c r="B33" i="4"/>
  <c r="A33" i="4"/>
  <c r="E32" i="4"/>
  <c r="C32" i="4"/>
  <c r="B32" i="4"/>
  <c r="D32" i="4" s="1"/>
  <c r="A32" i="4"/>
  <c r="E31" i="4"/>
  <c r="G31" i="4" s="1"/>
  <c r="C31" i="4"/>
  <c r="B31" i="4"/>
  <c r="D31" i="4" s="1"/>
  <c r="A31" i="4"/>
  <c r="E30" i="4"/>
  <c r="C30" i="4"/>
  <c r="B30" i="4"/>
  <c r="D30" i="4" s="1"/>
  <c r="A30" i="4"/>
  <c r="E29" i="4"/>
  <c r="F34" i="4" s="1"/>
  <c r="C29" i="4"/>
  <c r="B29" i="4"/>
  <c r="D29" i="4" s="1"/>
  <c r="A29" i="4"/>
  <c r="E28" i="4"/>
  <c r="C28" i="4"/>
  <c r="B28" i="4"/>
  <c r="D28" i="4" s="1"/>
  <c r="A28" i="4"/>
  <c r="E27" i="4"/>
  <c r="F32" i="4" s="1"/>
  <c r="C27" i="4"/>
  <c r="B27" i="4"/>
  <c r="D27" i="4" s="1"/>
  <c r="A27" i="4"/>
  <c r="E26" i="4"/>
  <c r="F31" i="4" s="1"/>
  <c r="C26" i="4"/>
  <c r="B26" i="4"/>
  <c r="D26" i="4" s="1"/>
  <c r="A26" i="4"/>
  <c r="E25" i="4"/>
  <c r="F30" i="4" s="1"/>
  <c r="D25" i="4"/>
  <c r="C25" i="4"/>
  <c r="B25" i="4"/>
  <c r="A25" i="4"/>
  <c r="E24" i="4"/>
  <c r="F25" i="4" s="1"/>
  <c r="C24" i="4"/>
  <c r="B24" i="4"/>
  <c r="D24" i="4" s="1"/>
  <c r="A24" i="4"/>
  <c r="E23" i="4"/>
  <c r="C23" i="4"/>
  <c r="B23" i="4"/>
  <c r="D23" i="4" s="1"/>
  <c r="A23" i="4"/>
  <c r="E22" i="4"/>
  <c r="C22" i="4"/>
  <c r="B22" i="4"/>
  <c r="D22" i="4" s="1"/>
  <c r="A22" i="4"/>
  <c r="E21" i="4"/>
  <c r="F26" i="4" s="1"/>
  <c r="C21" i="4"/>
  <c r="B21" i="4"/>
  <c r="D21" i="4" s="1"/>
  <c r="A21" i="4"/>
  <c r="E20" i="4"/>
  <c r="C20" i="4"/>
  <c r="B20" i="4"/>
  <c r="D20" i="4" s="1"/>
  <c r="A20" i="4"/>
  <c r="F19" i="4"/>
  <c r="E19" i="4"/>
  <c r="F24" i="4" s="1"/>
  <c r="C19" i="4"/>
  <c r="B19" i="4"/>
  <c r="D19" i="4" s="1"/>
  <c r="A19" i="4"/>
  <c r="E18" i="4"/>
  <c r="F23" i="4" s="1"/>
  <c r="C18" i="4"/>
  <c r="B18" i="4"/>
  <c r="D18" i="4" s="1"/>
  <c r="A18" i="4"/>
  <c r="E17" i="4"/>
  <c r="F22" i="4" s="1"/>
  <c r="D17" i="4"/>
  <c r="C17" i="4"/>
  <c r="B17" i="4"/>
  <c r="A17" i="4"/>
  <c r="F16" i="4"/>
  <c r="E16" i="4"/>
  <c r="G16" i="4" s="1"/>
  <c r="C16" i="4"/>
  <c r="B16" i="4"/>
  <c r="D16" i="4" s="1"/>
  <c r="A16" i="4"/>
  <c r="E15" i="4"/>
  <c r="G15" i="4" s="1"/>
  <c r="C15" i="4"/>
  <c r="B15" i="4"/>
  <c r="D15" i="4" s="1"/>
  <c r="A15" i="4"/>
  <c r="E14" i="4"/>
  <c r="G14" i="4" s="1"/>
  <c r="C14" i="4"/>
  <c r="D14" i="4" s="1"/>
  <c r="B14" i="4"/>
  <c r="A14" i="4"/>
  <c r="E13" i="4"/>
  <c r="F18" i="4" s="1"/>
  <c r="C13" i="4"/>
  <c r="B13" i="4"/>
  <c r="D13" i="4" s="1"/>
  <c r="A13" i="4"/>
  <c r="E12" i="4"/>
  <c r="C12" i="4"/>
  <c r="B12" i="4"/>
  <c r="D12" i="4" s="1"/>
  <c r="A12" i="4"/>
  <c r="F11" i="4"/>
  <c r="E11" i="4"/>
  <c r="G11" i="4" s="1"/>
  <c r="C11" i="4"/>
  <c r="B11" i="4"/>
  <c r="D11" i="4" s="1"/>
  <c r="A11" i="4"/>
  <c r="E10" i="4"/>
  <c r="F15" i="4" s="1"/>
  <c r="C10" i="4"/>
  <c r="B10" i="4"/>
  <c r="D10" i="4" s="1"/>
  <c r="A10" i="4"/>
  <c r="E9" i="4"/>
  <c r="F14" i="4" s="1"/>
  <c r="D9" i="4"/>
  <c r="C9" i="4"/>
  <c r="B9" i="4"/>
  <c r="A9" i="4"/>
  <c r="F8" i="4"/>
  <c r="E8" i="4"/>
  <c r="F9" i="4" s="1"/>
  <c r="G9" i="4" s="1"/>
  <c r="C8" i="4"/>
  <c r="B8" i="4"/>
  <c r="D8" i="4" s="1"/>
  <c r="A8" i="4"/>
  <c r="E7" i="4"/>
  <c r="C7" i="4"/>
  <c r="B7" i="4"/>
  <c r="D7" i="4" s="1"/>
  <c r="A7" i="4"/>
  <c r="E6" i="4"/>
  <c r="C6" i="4"/>
  <c r="B6" i="4"/>
  <c r="D6" i="4" s="1"/>
  <c r="A6" i="4"/>
  <c r="E5" i="4"/>
  <c r="F10" i="4" s="1"/>
  <c r="D5" i="4"/>
  <c r="C5" i="4"/>
  <c r="B5" i="4"/>
  <c r="A5" i="4"/>
  <c r="E4" i="4"/>
  <c r="C4" i="4"/>
  <c r="D4" i="4" s="1"/>
  <c r="B4" i="4"/>
  <c r="A4" i="4"/>
  <c r="E3" i="4"/>
  <c r="C3" i="4"/>
  <c r="B3" i="4"/>
  <c r="D3" i="4" s="1"/>
  <c r="A3" i="4"/>
  <c r="E2" i="4"/>
  <c r="F7" i="4" s="1"/>
  <c r="C2" i="4"/>
  <c r="B2" i="4"/>
  <c r="D2" i="4" s="1"/>
  <c r="A2" i="4"/>
  <c r="B2" i="2"/>
  <c r="D2" i="2" s="1"/>
  <c r="E2" i="2"/>
  <c r="F7" i="2" s="1"/>
  <c r="B3" i="2"/>
  <c r="E3" i="2"/>
  <c r="B4" i="2"/>
  <c r="E4" i="2"/>
  <c r="B5" i="2"/>
  <c r="E5" i="2"/>
  <c r="B6" i="2"/>
  <c r="E6" i="2"/>
  <c r="A2" i="2"/>
  <c r="A3" i="2"/>
  <c r="A4" i="2"/>
  <c r="A5" i="2"/>
  <c r="A6" i="2"/>
  <c r="E8" i="2"/>
  <c r="E9" i="2"/>
  <c r="E10" i="2"/>
  <c r="E11" i="2"/>
  <c r="E12" i="2"/>
  <c r="E13" i="2"/>
  <c r="E14" i="2"/>
  <c r="E15" i="2"/>
  <c r="E16" i="2"/>
  <c r="F20" i="2" s="1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F36" i="2" s="1"/>
  <c r="E33" i="2"/>
  <c r="E34" i="2"/>
  <c r="E35" i="2"/>
  <c r="E36" i="2"/>
  <c r="E37" i="2"/>
  <c r="E38" i="2"/>
  <c r="F40" i="2" s="1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F48" i="2" s="1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F64" i="2" s="1"/>
  <c r="E83" i="2"/>
  <c r="E84" i="2"/>
  <c r="E85" i="2"/>
  <c r="E86" i="2"/>
  <c r="F79" i="2" s="1"/>
  <c r="E87" i="2"/>
  <c r="E88" i="2"/>
  <c r="F93" i="2" s="1"/>
  <c r="G93" i="2" s="1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F62" i="2" s="1"/>
  <c r="G62" i="2" s="1"/>
  <c r="E103" i="2"/>
  <c r="E104" i="2"/>
  <c r="E105" i="2"/>
  <c r="E106" i="2"/>
  <c r="F72" i="2" s="1"/>
  <c r="E107" i="2"/>
  <c r="E108" i="2"/>
  <c r="E109" i="2"/>
  <c r="E110" i="2"/>
  <c r="E111" i="2"/>
  <c r="E112" i="2"/>
  <c r="F117" i="2" s="1"/>
  <c r="G117" i="2" s="1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F24" i="2" s="1"/>
  <c r="E127" i="2"/>
  <c r="E7" i="2"/>
  <c r="B8" i="2"/>
  <c r="D8" i="2" s="1"/>
  <c r="B9" i="2"/>
  <c r="B10" i="2"/>
  <c r="B11" i="2"/>
  <c r="D11" i="2" s="1"/>
  <c r="B12" i="2"/>
  <c r="D12" i="2" s="1"/>
  <c r="B13" i="2"/>
  <c r="B14" i="2"/>
  <c r="B15" i="2"/>
  <c r="B16" i="2"/>
  <c r="D16" i="2" s="1"/>
  <c r="B17" i="2"/>
  <c r="B18" i="2"/>
  <c r="B19" i="2"/>
  <c r="D19" i="2" s="1"/>
  <c r="B20" i="2"/>
  <c r="D20" i="2" s="1"/>
  <c r="B21" i="2"/>
  <c r="B22" i="2"/>
  <c r="B23" i="2"/>
  <c r="B24" i="2"/>
  <c r="D24" i="2" s="1"/>
  <c r="B25" i="2"/>
  <c r="B26" i="2"/>
  <c r="B27" i="2"/>
  <c r="D27" i="2" s="1"/>
  <c r="B28" i="2"/>
  <c r="D28" i="2" s="1"/>
  <c r="B29" i="2"/>
  <c r="B30" i="2"/>
  <c r="B31" i="2"/>
  <c r="B32" i="2"/>
  <c r="D32" i="2" s="1"/>
  <c r="B33" i="2"/>
  <c r="B34" i="2"/>
  <c r="B35" i="2"/>
  <c r="D35" i="2" s="1"/>
  <c r="B36" i="2"/>
  <c r="D36" i="2" s="1"/>
  <c r="B37" i="2"/>
  <c r="B38" i="2"/>
  <c r="B39" i="2"/>
  <c r="B40" i="2"/>
  <c r="D40" i="2" s="1"/>
  <c r="B41" i="2"/>
  <c r="B42" i="2"/>
  <c r="B43" i="2"/>
  <c r="D43" i="2" s="1"/>
  <c r="B44" i="2"/>
  <c r="D44" i="2" s="1"/>
  <c r="B45" i="2"/>
  <c r="B46" i="2"/>
  <c r="B47" i="2"/>
  <c r="B48" i="2"/>
  <c r="D48" i="2" s="1"/>
  <c r="B49" i="2"/>
  <c r="B50" i="2"/>
  <c r="B51" i="2"/>
  <c r="D51" i="2" s="1"/>
  <c r="B52" i="2"/>
  <c r="D52" i="2" s="1"/>
  <c r="B53" i="2"/>
  <c r="B54" i="2"/>
  <c r="B55" i="2"/>
  <c r="B56" i="2"/>
  <c r="D56" i="2" s="1"/>
  <c r="B57" i="2"/>
  <c r="B58" i="2"/>
  <c r="B59" i="2"/>
  <c r="D59" i="2" s="1"/>
  <c r="B60" i="2"/>
  <c r="D60" i="2" s="1"/>
  <c r="B61" i="2"/>
  <c r="B62" i="2"/>
  <c r="B63" i="2"/>
  <c r="B64" i="2"/>
  <c r="D64" i="2" s="1"/>
  <c r="B65" i="2"/>
  <c r="B66" i="2"/>
  <c r="B67" i="2"/>
  <c r="D67" i="2" s="1"/>
  <c r="B68" i="2"/>
  <c r="D68" i="2" s="1"/>
  <c r="B69" i="2"/>
  <c r="B70" i="2"/>
  <c r="B71" i="2"/>
  <c r="B72" i="2"/>
  <c r="D72" i="2" s="1"/>
  <c r="B73" i="2"/>
  <c r="B74" i="2"/>
  <c r="B75" i="2"/>
  <c r="D75" i="2" s="1"/>
  <c r="B76" i="2"/>
  <c r="D76" i="2" s="1"/>
  <c r="B77" i="2"/>
  <c r="B78" i="2"/>
  <c r="B79" i="2"/>
  <c r="D79" i="2" s="1"/>
  <c r="B80" i="2"/>
  <c r="D80" i="2" s="1"/>
  <c r="B81" i="2"/>
  <c r="B82" i="2"/>
  <c r="B83" i="2"/>
  <c r="D83" i="2" s="1"/>
  <c r="B84" i="2"/>
  <c r="D84" i="2" s="1"/>
  <c r="B85" i="2"/>
  <c r="B86" i="2"/>
  <c r="B87" i="2"/>
  <c r="D87" i="2" s="1"/>
  <c r="B88" i="2"/>
  <c r="D88" i="2" s="1"/>
  <c r="B89" i="2"/>
  <c r="B90" i="2"/>
  <c r="B91" i="2"/>
  <c r="D91" i="2" s="1"/>
  <c r="B92" i="2"/>
  <c r="D92" i="2" s="1"/>
  <c r="B93" i="2"/>
  <c r="B94" i="2"/>
  <c r="B95" i="2"/>
  <c r="B96" i="2"/>
  <c r="D96" i="2" s="1"/>
  <c r="B97" i="2"/>
  <c r="B98" i="2"/>
  <c r="B99" i="2"/>
  <c r="D99" i="2" s="1"/>
  <c r="B100" i="2"/>
  <c r="D100" i="2" s="1"/>
  <c r="B101" i="2"/>
  <c r="B102" i="2"/>
  <c r="B103" i="2"/>
  <c r="B104" i="2"/>
  <c r="D104" i="2" s="1"/>
  <c r="B105" i="2"/>
  <c r="B106" i="2"/>
  <c r="B107" i="2"/>
  <c r="D107" i="2" s="1"/>
  <c r="B108" i="2"/>
  <c r="D108" i="2" s="1"/>
  <c r="B109" i="2"/>
  <c r="B110" i="2"/>
  <c r="B111" i="2"/>
  <c r="B112" i="2"/>
  <c r="D112" i="2" s="1"/>
  <c r="B113" i="2"/>
  <c r="B114" i="2"/>
  <c r="B115" i="2"/>
  <c r="D115" i="2" s="1"/>
  <c r="B116" i="2"/>
  <c r="D116" i="2" s="1"/>
  <c r="B117" i="2"/>
  <c r="B118" i="2"/>
  <c r="B119" i="2"/>
  <c r="B120" i="2"/>
  <c r="D120" i="2" s="1"/>
  <c r="B121" i="2"/>
  <c r="B122" i="2"/>
  <c r="B123" i="2"/>
  <c r="D123" i="2" s="1"/>
  <c r="B124" i="2"/>
  <c r="D124" i="2" s="1"/>
  <c r="B125" i="2"/>
  <c r="B126" i="2"/>
  <c r="B127" i="2"/>
  <c r="D127" i="2" s="1"/>
  <c r="B7" i="2"/>
  <c r="D7" i="2" s="1"/>
  <c r="A125" i="2"/>
  <c r="A126" i="2"/>
  <c r="A12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7" i="2"/>
  <c r="D6" i="2" l="1"/>
  <c r="D4" i="2"/>
  <c r="D123" i="5"/>
  <c r="D19" i="5"/>
  <c r="D12" i="5"/>
  <c r="D14" i="5"/>
  <c r="G56" i="5"/>
  <c r="G62" i="5"/>
  <c r="D26" i="5"/>
  <c r="D30" i="5"/>
  <c r="D129" i="5"/>
  <c r="D98" i="5"/>
  <c r="D104" i="5"/>
  <c r="D106" i="5"/>
  <c r="D112" i="5"/>
  <c r="D17" i="5"/>
  <c r="G22" i="5"/>
  <c r="D37" i="5"/>
  <c r="D41" i="5"/>
  <c r="D43" i="5"/>
  <c r="D47" i="5"/>
  <c r="D49" i="5"/>
  <c r="D51" i="5"/>
  <c r="D59" i="5"/>
  <c r="D97" i="5"/>
  <c r="D99" i="5"/>
  <c r="D101" i="5"/>
  <c r="D103" i="5"/>
  <c r="D105" i="5"/>
  <c r="D107" i="5"/>
  <c r="D94" i="5"/>
  <c r="D96" i="5"/>
  <c r="D125" i="5"/>
  <c r="D127" i="5"/>
  <c r="D20" i="5"/>
  <c r="D22" i="5"/>
  <c r="D24" i="5"/>
  <c r="D28" i="5"/>
  <c r="D57" i="5"/>
  <c r="D63" i="5"/>
  <c r="D65" i="5"/>
  <c r="D71" i="5"/>
  <c r="D100" i="5"/>
  <c r="D81" i="5"/>
  <c r="D83" i="5"/>
  <c r="D85" i="5"/>
  <c r="D87" i="5"/>
  <c r="D89" i="5"/>
  <c r="D108" i="5"/>
  <c r="D114" i="5"/>
  <c r="D120" i="5"/>
  <c r="D122" i="5"/>
  <c r="G33" i="5"/>
  <c r="D93" i="5"/>
  <c r="D95" i="5"/>
  <c r="D128" i="5"/>
  <c r="D9" i="5"/>
  <c r="D11" i="5"/>
  <c r="D13" i="5"/>
  <c r="D36" i="5"/>
  <c r="D38" i="5"/>
  <c r="D40" i="5"/>
  <c r="D48" i="5"/>
  <c r="D52" i="5"/>
  <c r="D54" i="5"/>
  <c r="G121" i="5"/>
  <c r="D130" i="5"/>
  <c r="D23" i="5"/>
  <c r="D25" i="5"/>
  <c r="D29" i="5"/>
  <c r="D62" i="5"/>
  <c r="D64" i="5"/>
  <c r="D70" i="5"/>
  <c r="D72" i="5"/>
  <c r="G98" i="5"/>
  <c r="D109" i="5"/>
  <c r="D111" i="5"/>
  <c r="D31" i="5"/>
  <c r="D33" i="5"/>
  <c r="G44" i="5"/>
  <c r="G57" i="5"/>
  <c r="D76" i="5"/>
  <c r="D80" i="5"/>
  <c r="D86" i="5"/>
  <c r="D88" i="5"/>
  <c r="D90" i="5"/>
  <c r="D115" i="5"/>
  <c r="D117" i="5"/>
  <c r="D119" i="5"/>
  <c r="D121" i="5"/>
  <c r="G114" i="5"/>
  <c r="D16" i="5"/>
  <c r="G24" i="5"/>
  <c r="G26" i="5"/>
  <c r="D34" i="5"/>
  <c r="D45" i="5"/>
  <c r="G52" i="5"/>
  <c r="D56" i="5"/>
  <c r="G64" i="5"/>
  <c r="G66" i="5"/>
  <c r="G73" i="5"/>
  <c r="G82" i="5"/>
  <c r="G105" i="5"/>
  <c r="G17" i="5"/>
  <c r="G36" i="5"/>
  <c r="G46" i="5"/>
  <c r="G86" i="5"/>
  <c r="G92" i="5"/>
  <c r="G108" i="5"/>
  <c r="G124" i="5"/>
  <c r="G16" i="5"/>
  <c r="D18" i="5"/>
  <c r="G30" i="5"/>
  <c r="G48" i="5"/>
  <c r="G50" i="5"/>
  <c r="D58" i="5"/>
  <c r="D60" i="5"/>
  <c r="G70" i="5"/>
  <c r="D69" i="5"/>
  <c r="G76" i="5"/>
  <c r="G88" i="5"/>
  <c r="G104" i="5"/>
  <c r="D110" i="5"/>
  <c r="G120" i="5"/>
  <c r="D126" i="5"/>
  <c r="G12" i="5"/>
  <c r="G20" i="5"/>
  <c r="G32" i="5"/>
  <c r="G34" i="5"/>
  <c r="G41" i="5"/>
  <c r="G60" i="5"/>
  <c r="G72" i="5"/>
  <c r="G97" i="5"/>
  <c r="G106" i="5"/>
  <c r="G113" i="5"/>
  <c r="G122" i="5"/>
  <c r="G129" i="5"/>
  <c r="D8" i="5"/>
  <c r="D15" i="5"/>
  <c r="G25" i="5"/>
  <c r="D42" i="5"/>
  <c r="D44" i="5"/>
  <c r="G54" i="5"/>
  <c r="D53" i="5"/>
  <c r="D55" i="5"/>
  <c r="G65" i="5"/>
  <c r="G81" i="5"/>
  <c r="D82" i="5"/>
  <c r="G94" i="5"/>
  <c r="G18" i="5"/>
  <c r="G38" i="5"/>
  <c r="G58" i="5"/>
  <c r="G84" i="5"/>
  <c r="G100" i="5"/>
  <c r="G116" i="5"/>
  <c r="G132" i="5"/>
  <c r="G15" i="5"/>
  <c r="D21" i="5"/>
  <c r="G28" i="5"/>
  <c r="D32" i="5"/>
  <c r="G40" i="5"/>
  <c r="D39" i="5"/>
  <c r="G49" i="5"/>
  <c r="G68" i="5"/>
  <c r="D68" i="5"/>
  <c r="G78" i="5"/>
  <c r="D77" i="5"/>
  <c r="D79" i="5"/>
  <c r="G96" i="5"/>
  <c r="D102" i="5"/>
  <c r="D118" i="5"/>
  <c r="G128" i="5"/>
  <c r="G112" i="5"/>
  <c r="G80" i="5"/>
  <c r="G35" i="5"/>
  <c r="G67" i="5"/>
  <c r="G131" i="5"/>
  <c r="G42" i="5"/>
  <c r="G74" i="5"/>
  <c r="G90" i="5"/>
  <c r="G130" i="5"/>
  <c r="G89" i="5"/>
  <c r="G43" i="5"/>
  <c r="G115" i="5"/>
  <c r="G23" i="5"/>
  <c r="G31" i="5"/>
  <c r="G39" i="5"/>
  <c r="G47" i="5"/>
  <c r="G55" i="5"/>
  <c r="G63" i="5"/>
  <c r="G71" i="5"/>
  <c r="G79" i="5"/>
  <c r="G87" i="5"/>
  <c r="G95" i="5"/>
  <c r="G103" i="5"/>
  <c r="G111" i="5"/>
  <c r="G119" i="5"/>
  <c r="G127" i="5"/>
  <c r="G19" i="5"/>
  <c r="G27" i="5"/>
  <c r="G14" i="5"/>
  <c r="G102" i="5"/>
  <c r="G110" i="5"/>
  <c r="G118" i="5"/>
  <c r="G126" i="5"/>
  <c r="G75" i="5"/>
  <c r="G83" i="5"/>
  <c r="G107" i="5"/>
  <c r="G13" i="5"/>
  <c r="G21" i="5"/>
  <c r="G29" i="5"/>
  <c r="G37" i="5"/>
  <c r="G45" i="5"/>
  <c r="G53" i="5"/>
  <c r="G61" i="5"/>
  <c r="G69" i="5"/>
  <c r="G77" i="5"/>
  <c r="G85" i="5"/>
  <c r="G93" i="5"/>
  <c r="G101" i="5"/>
  <c r="G109" i="5"/>
  <c r="G117" i="5"/>
  <c r="G125" i="5"/>
  <c r="G51" i="5"/>
  <c r="G59" i="5"/>
  <c r="G91" i="5"/>
  <c r="G99" i="5"/>
  <c r="G123" i="5"/>
  <c r="G22" i="4"/>
  <c r="G88" i="4"/>
  <c r="G120" i="4"/>
  <c r="G30" i="4"/>
  <c r="G32" i="4"/>
  <c r="G55" i="4"/>
  <c r="G70" i="4"/>
  <c r="G94" i="4"/>
  <c r="G34" i="4"/>
  <c r="G40" i="4"/>
  <c r="G102" i="4"/>
  <c r="G23" i="4"/>
  <c r="G42" i="4"/>
  <c r="G46" i="4"/>
  <c r="G48" i="4"/>
  <c r="G63" i="4"/>
  <c r="G87" i="4"/>
  <c r="G110" i="4"/>
  <c r="G7" i="4"/>
  <c r="G71" i="4"/>
  <c r="G95" i="4"/>
  <c r="G112" i="4"/>
  <c r="G125" i="4"/>
  <c r="G18" i="4"/>
  <c r="F13" i="4"/>
  <c r="F21" i="4"/>
  <c r="F29" i="4"/>
  <c r="G29" i="4" s="1"/>
  <c r="F37" i="4"/>
  <c r="F45" i="4"/>
  <c r="F53" i="4"/>
  <c r="F61" i="4"/>
  <c r="G61" i="4" s="1"/>
  <c r="F69" i="4"/>
  <c r="G69" i="4" s="1"/>
  <c r="F77" i="4"/>
  <c r="G77" i="4" s="1"/>
  <c r="G78" i="4"/>
  <c r="F85" i="4"/>
  <c r="G85" i="4" s="1"/>
  <c r="F93" i="4"/>
  <c r="G93" i="4" s="1"/>
  <c r="F101" i="4"/>
  <c r="F109" i="4"/>
  <c r="F117" i="4"/>
  <c r="G117" i="4" s="1"/>
  <c r="G118" i="4"/>
  <c r="F125" i="4"/>
  <c r="F41" i="4"/>
  <c r="F49" i="4"/>
  <c r="F12" i="4"/>
  <c r="G12" i="4" s="1"/>
  <c r="G13" i="4"/>
  <c r="F20" i="4"/>
  <c r="G20" i="4" s="1"/>
  <c r="G21" i="4"/>
  <c r="F28" i="4"/>
  <c r="G28" i="4" s="1"/>
  <c r="F36" i="4"/>
  <c r="G36" i="4" s="1"/>
  <c r="G37" i="4"/>
  <c r="F44" i="4"/>
  <c r="G44" i="4" s="1"/>
  <c r="G45" i="4"/>
  <c r="F52" i="4"/>
  <c r="G52" i="4" s="1"/>
  <c r="G53" i="4"/>
  <c r="F60" i="4"/>
  <c r="G60" i="4" s="1"/>
  <c r="F68" i="4"/>
  <c r="G68" i="4" s="1"/>
  <c r="F76" i="4"/>
  <c r="G76" i="4" s="1"/>
  <c r="F84" i="4"/>
  <c r="G84" i="4" s="1"/>
  <c r="F92" i="4"/>
  <c r="G92" i="4" s="1"/>
  <c r="F100" i="4"/>
  <c r="G100" i="4" s="1"/>
  <c r="G101" i="4"/>
  <c r="G109" i="4"/>
  <c r="F67" i="4"/>
  <c r="G67" i="4" s="1"/>
  <c r="F91" i="4"/>
  <c r="G91" i="4" s="1"/>
  <c r="F99" i="4"/>
  <c r="G99" i="4" s="1"/>
  <c r="F107" i="4"/>
  <c r="G107" i="4" s="1"/>
  <c r="F115" i="4"/>
  <c r="G115" i="4" s="1"/>
  <c r="F27" i="4"/>
  <c r="F35" i="4"/>
  <c r="F43" i="4"/>
  <c r="G43" i="4" s="1"/>
  <c r="F51" i="4"/>
  <c r="G51" i="4" s="1"/>
  <c r="F59" i="4"/>
  <c r="G59" i="4" s="1"/>
  <c r="F75" i="4"/>
  <c r="G75" i="4" s="1"/>
  <c r="F83" i="4"/>
  <c r="G83" i="4" s="1"/>
  <c r="G19" i="4"/>
  <c r="G27" i="4"/>
  <c r="G35" i="4"/>
  <c r="G10" i="4"/>
  <c r="F17" i="4"/>
  <c r="G17" i="4" s="1"/>
  <c r="G50" i="4"/>
  <c r="G25" i="4"/>
  <c r="G33" i="4"/>
  <c r="G41" i="4"/>
  <c r="G49" i="4"/>
  <c r="G57" i="4"/>
  <c r="G65" i="4"/>
  <c r="G73" i="4"/>
  <c r="G81" i="4"/>
  <c r="G89" i="4"/>
  <c r="G97" i="4"/>
  <c r="G105" i="4"/>
  <c r="G121" i="4"/>
  <c r="G26" i="4"/>
  <c r="F89" i="4"/>
  <c r="F97" i="4"/>
  <c r="F113" i="4"/>
  <c r="G113" i="4" s="1"/>
  <c r="G8" i="4"/>
  <c r="G24" i="4"/>
  <c r="F39" i="4"/>
  <c r="G39" i="4" s="1"/>
  <c r="F47" i="4"/>
  <c r="G47" i="4" s="1"/>
  <c r="G64" i="4"/>
  <c r="G104" i="4"/>
  <c r="G7" i="2"/>
  <c r="G40" i="2"/>
  <c r="F75" i="2"/>
  <c r="G75" i="2" s="1"/>
  <c r="G119" i="2"/>
  <c r="F43" i="2"/>
  <c r="F106" i="2"/>
  <c r="G79" i="2"/>
  <c r="G71" i="2"/>
  <c r="F97" i="2"/>
  <c r="G97" i="2" s="1"/>
  <c r="F58" i="2"/>
  <c r="F11" i="2"/>
  <c r="D3" i="2"/>
  <c r="F45" i="2"/>
  <c r="G45" i="2" s="1"/>
  <c r="F123" i="2"/>
  <c r="G123" i="2" s="1"/>
  <c r="F88" i="2"/>
  <c r="F96" i="2"/>
  <c r="F80" i="2"/>
  <c r="F104" i="2"/>
  <c r="F127" i="2"/>
  <c r="F32" i="2"/>
  <c r="F110" i="2"/>
  <c r="G110" i="2" s="1"/>
  <c r="F57" i="2"/>
  <c r="G57" i="2" s="1"/>
  <c r="F78" i="2"/>
  <c r="G78" i="2" s="1"/>
  <c r="F41" i="2"/>
  <c r="G41" i="2" s="1"/>
  <c r="F35" i="2"/>
  <c r="F74" i="2"/>
  <c r="F118" i="2"/>
  <c r="G118" i="2" s="1"/>
  <c r="F33" i="2"/>
  <c r="G33" i="2" s="1"/>
  <c r="F15" i="2"/>
  <c r="G15" i="2" s="1"/>
  <c r="F111" i="2"/>
  <c r="G111" i="2" s="1"/>
  <c r="D5" i="2"/>
  <c r="F37" i="2"/>
  <c r="G37" i="2" s="1"/>
  <c r="F23" i="2"/>
  <c r="G23" i="2" s="1"/>
  <c r="F42" i="2"/>
  <c r="F87" i="2"/>
  <c r="G87" i="2" s="1"/>
  <c r="F89" i="2"/>
  <c r="G89" i="2" s="1"/>
  <c r="F73" i="2"/>
  <c r="G73" i="2" s="1"/>
  <c r="F95" i="2"/>
  <c r="G95" i="2" s="1"/>
  <c r="G36" i="2"/>
  <c r="G20" i="2"/>
  <c r="F103" i="2"/>
  <c r="G103" i="2" s="1"/>
  <c r="F114" i="2"/>
  <c r="F66" i="2"/>
  <c r="D121" i="2"/>
  <c r="D113" i="2"/>
  <c r="D105" i="2"/>
  <c r="D97" i="2"/>
  <c r="D89" i="2"/>
  <c r="D81" i="2"/>
  <c r="D73" i="2"/>
  <c r="D65" i="2"/>
  <c r="D57" i="2"/>
  <c r="D49" i="2"/>
  <c r="D41" i="2"/>
  <c r="D33" i="2"/>
  <c r="D25" i="2"/>
  <c r="D17" i="2"/>
  <c r="D9" i="2"/>
  <c r="F124" i="2"/>
  <c r="G124" i="2" s="1"/>
  <c r="F76" i="2"/>
  <c r="G76" i="2" s="1"/>
  <c r="F69" i="2"/>
  <c r="G69" i="2" s="1"/>
  <c r="F17" i="2"/>
  <c r="G17" i="2" s="1"/>
  <c r="F71" i="2"/>
  <c r="G35" i="2"/>
  <c r="F65" i="2"/>
  <c r="G65" i="2" s="1"/>
  <c r="F16" i="2"/>
  <c r="F25" i="2"/>
  <c r="G25" i="2" s="1"/>
  <c r="F112" i="2"/>
  <c r="G112" i="2" s="1"/>
  <c r="G74" i="2"/>
  <c r="F8" i="2"/>
  <c r="F120" i="2"/>
  <c r="G120" i="2" s="1"/>
  <c r="F56" i="2"/>
  <c r="F125" i="2"/>
  <c r="G125" i="2" s="1"/>
  <c r="D119" i="2"/>
  <c r="D111" i="2"/>
  <c r="D103" i="2"/>
  <c r="D95" i="2"/>
  <c r="D71" i="2"/>
  <c r="D63" i="2"/>
  <c r="D55" i="2"/>
  <c r="D47" i="2"/>
  <c r="D39" i="2"/>
  <c r="D31" i="2"/>
  <c r="D23" i="2"/>
  <c r="D15" i="2"/>
  <c r="F18" i="2"/>
  <c r="F119" i="2"/>
  <c r="F90" i="2"/>
  <c r="F63" i="2"/>
  <c r="G63" i="2" s="1"/>
  <c r="F107" i="2"/>
  <c r="G107" i="2" s="1"/>
  <c r="F55" i="2"/>
  <c r="G55" i="2" s="1"/>
  <c r="F113" i="2"/>
  <c r="G113" i="2" s="1"/>
  <c r="F34" i="2"/>
  <c r="G34" i="2" s="1"/>
  <c r="F10" i="2"/>
  <c r="G104" i="2"/>
  <c r="G96" i="2"/>
  <c r="G88" i="2"/>
  <c r="G80" i="2"/>
  <c r="G72" i="2"/>
  <c r="G64" i="2"/>
  <c r="G56" i="2"/>
  <c r="G48" i="2"/>
  <c r="G32" i="2"/>
  <c r="G24" i="2"/>
  <c r="G16" i="2"/>
  <c r="G8" i="2"/>
  <c r="G43" i="2"/>
  <c r="G27" i="2"/>
  <c r="G90" i="2"/>
  <c r="G66" i="2"/>
  <c r="G50" i="2"/>
  <c r="G10" i="2"/>
  <c r="F101" i="2"/>
  <c r="G101" i="2" s="1"/>
  <c r="F53" i="2"/>
  <c r="G53" i="2" s="1"/>
  <c r="F13" i="2"/>
  <c r="G13" i="2" s="1"/>
  <c r="D122" i="2"/>
  <c r="D114" i="2"/>
  <c r="D106" i="2"/>
  <c r="D98" i="2"/>
  <c r="D90" i="2"/>
  <c r="D82" i="2"/>
  <c r="D74" i="2"/>
  <c r="D66" i="2"/>
  <c r="D58" i="2"/>
  <c r="D50" i="2"/>
  <c r="D42" i="2"/>
  <c r="D34" i="2"/>
  <c r="D26" i="2"/>
  <c r="D18" i="2"/>
  <c r="D10" i="2"/>
  <c r="F126" i="2"/>
  <c r="G126" i="2" s="1"/>
  <c r="F102" i="2"/>
  <c r="G102" i="2" s="1"/>
  <c r="F94" i="2"/>
  <c r="G94" i="2" s="1"/>
  <c r="F86" i="2"/>
  <c r="G86" i="2" s="1"/>
  <c r="F70" i="2"/>
  <c r="G70" i="2" s="1"/>
  <c r="F54" i="2"/>
  <c r="G54" i="2" s="1"/>
  <c r="F46" i="2"/>
  <c r="G46" i="2" s="1"/>
  <c r="F38" i="2"/>
  <c r="G38" i="2" s="1"/>
  <c r="F30" i="2"/>
  <c r="G30" i="2" s="1"/>
  <c r="F22" i="2"/>
  <c r="G22" i="2" s="1"/>
  <c r="F14" i="2"/>
  <c r="G14" i="2" s="1"/>
  <c r="G127" i="2"/>
  <c r="F109" i="2"/>
  <c r="G109" i="2" s="1"/>
  <c r="F77" i="2"/>
  <c r="G77" i="2" s="1"/>
  <c r="F21" i="2"/>
  <c r="G21" i="2" s="1"/>
  <c r="F108" i="2"/>
  <c r="G108" i="2" s="1"/>
  <c r="F84" i="2"/>
  <c r="F60" i="2"/>
  <c r="G60" i="2" s="1"/>
  <c r="F12" i="2"/>
  <c r="G12" i="2" s="1"/>
  <c r="F115" i="2"/>
  <c r="G115" i="2" s="1"/>
  <c r="F99" i="2"/>
  <c r="F91" i="2"/>
  <c r="G91" i="2" s="1"/>
  <c r="F83" i="2"/>
  <c r="G83" i="2" s="1"/>
  <c r="F67" i="2"/>
  <c r="G67" i="2" s="1"/>
  <c r="F59" i="2"/>
  <c r="G59" i="2" s="1"/>
  <c r="F51" i="2"/>
  <c r="G51" i="2" s="1"/>
  <c r="F27" i="2"/>
  <c r="F19" i="2"/>
  <c r="G19" i="2" s="1"/>
  <c r="G84" i="2"/>
  <c r="F61" i="2"/>
  <c r="G61" i="2" s="1"/>
  <c r="F29" i="2"/>
  <c r="G29" i="2" s="1"/>
  <c r="F116" i="2"/>
  <c r="G116" i="2" s="1"/>
  <c r="F92" i="2"/>
  <c r="G92" i="2" s="1"/>
  <c r="F68" i="2"/>
  <c r="G68" i="2" s="1"/>
  <c r="F52" i="2"/>
  <c r="G52" i="2" s="1"/>
  <c r="F28" i="2"/>
  <c r="G28" i="2" s="1"/>
  <c r="F122" i="2"/>
  <c r="G122" i="2" s="1"/>
  <c r="F98" i="2"/>
  <c r="G98" i="2" s="1"/>
  <c r="F82" i="2"/>
  <c r="F50" i="2"/>
  <c r="F26" i="2"/>
  <c r="G99" i="2"/>
  <c r="G11" i="2"/>
  <c r="F100" i="2"/>
  <c r="G100" i="2" s="1"/>
  <c r="F44" i="2"/>
  <c r="G44" i="2" s="1"/>
  <c r="D125" i="2"/>
  <c r="D117" i="2"/>
  <c r="D109" i="2"/>
  <c r="D101" i="2"/>
  <c r="D93" i="2"/>
  <c r="D85" i="2"/>
  <c r="D77" i="2"/>
  <c r="D69" i="2"/>
  <c r="D61" i="2"/>
  <c r="D53" i="2"/>
  <c r="D45" i="2"/>
  <c r="D37" i="2"/>
  <c r="D29" i="2"/>
  <c r="D21" i="2"/>
  <c r="D13" i="2"/>
  <c r="F121" i="2"/>
  <c r="G121" i="2" s="1"/>
  <c r="F105" i="2"/>
  <c r="G105" i="2" s="1"/>
  <c r="F81" i="2"/>
  <c r="G81" i="2" s="1"/>
  <c r="F49" i="2"/>
  <c r="G49" i="2" s="1"/>
  <c r="F9" i="2"/>
  <c r="G9" i="2" s="1"/>
  <c r="G114" i="2"/>
  <c r="G106" i="2"/>
  <c r="G82" i="2"/>
  <c r="G58" i="2"/>
  <c r="G42" i="2"/>
  <c r="G26" i="2"/>
  <c r="G18" i="2"/>
  <c r="F85" i="2"/>
  <c r="G85" i="2" s="1"/>
  <c r="F47" i="2"/>
  <c r="G47" i="2" s="1"/>
  <c r="F39" i="2"/>
  <c r="G39" i="2" s="1"/>
  <c r="F31" i="2"/>
  <c r="G31" i="2" s="1"/>
  <c r="D126" i="2"/>
  <c r="D118" i="2"/>
  <c r="D110" i="2"/>
  <c r="D102" i="2"/>
  <c r="D94" i="2"/>
  <c r="D86" i="2"/>
  <c r="D78" i="2"/>
  <c r="D70" i="2"/>
  <c r="D62" i="2"/>
  <c r="D54" i="2"/>
  <c r="D46" i="2"/>
  <c r="D38" i="2"/>
  <c r="D30" i="2"/>
  <c r="D22" i="2"/>
  <c r="D14" i="2"/>
</calcChain>
</file>

<file path=xl/sharedStrings.xml><?xml version="1.0" encoding="utf-8"?>
<sst xmlns="http://schemas.openxmlformats.org/spreadsheetml/2006/main" count="346" uniqueCount="24">
  <si>
    <t>År</t>
  </si>
  <si>
    <t>Folkmängd</t>
  </si>
  <si>
    <t>Födda</t>
  </si>
  <si>
    <t>Döda</t>
  </si>
  <si>
    <t>..</t>
  </si>
  <si>
    <t>SCB</t>
  </si>
  <si>
    <t>Invandringar</t>
  </si>
  <si>
    <t>Utvandringar</t>
  </si>
  <si>
    <r>
      <t xml:space="preserve">Giftermål </t>
    </r>
    <r>
      <rPr>
        <b/>
        <vertAlign val="superscript"/>
        <sz val="9"/>
        <rFont val="Arial"/>
        <family val="2"/>
      </rPr>
      <t>1)</t>
    </r>
  </si>
  <si>
    <r>
      <t xml:space="preserve">Skilsmässor </t>
    </r>
    <r>
      <rPr>
        <b/>
        <vertAlign val="superscript"/>
        <sz val="9"/>
        <rFont val="Arial"/>
        <family val="2"/>
      </rPr>
      <t>1)</t>
    </r>
  </si>
  <si>
    <t xml:space="preserve">och senare har justerats. Den tidigare modellen exkluderade bland annat giftermål och skilsmässor där kvinnan i ett </t>
  </si>
  <si>
    <t xml:space="preserve">tvåkönat par inte var folkbokförd i Sverige. Förändringen har medfört att antalet giftermål blivit ca 10 procent fler </t>
  </si>
  <si>
    <t>jämfört med tidigare och att antalet skilsmässor blivit ca 5 procent fler jämfört med tidigare. Modelländringen innebär</t>
  </si>
  <si>
    <t>även att det är ett tidsseriebrott mellan 1999 och 2000.</t>
  </si>
  <si>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Modellen för beräkning av antal giftermål och skilsmässor reviderades under 2015 och uppgifterna för åren 2000</t>
    </r>
  </si>
  <si>
    <t>Befolkningsutveckling 1749-2020</t>
  </si>
  <si>
    <t>Årtal</t>
  </si>
  <si>
    <t>Dödsfall</t>
  </si>
  <si>
    <t>Förväntade antalet dödsfall (genomsnitt de fem tidigare åren)</t>
  </si>
  <si>
    <t>Överdödlighet i absoluta tal</t>
  </si>
  <si>
    <t>Dödsfall per 1000</t>
  </si>
  <si>
    <t>Förväntade antalet dödsfall per 1000</t>
  </si>
  <si>
    <t>Överdödlighet per 1000</t>
  </si>
  <si>
    <t>Förväntade antalet dödsfall (genomsnitt de fyra tidigare åren)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</si>
</sst>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0" x14ac:knownFonts="1">
    <font>
      <sz val="9"/>
      <name val="Helv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8"/>
      <name val="Helv"/>
    </font>
    <font>
      <b/>
      <sz val="12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sz val="9"/>
      <name val="Helv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/>
    <xf numFmtId="3" fontId="1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0" borderId="0" xfId="0" applyNumberFormat="1" applyFont="1" applyAlignment="1" applyProtection="1">
      <alignment horizontal="right"/>
      <protection locked="0"/>
    </xf>
    <xf numFmtId="3" fontId="3" fillId="0" borderId="0" xfId="0" applyNumberFormat="1" applyFont="1" applyFill="1" applyBorder="1" applyAlignment="1">
      <alignment vertical="top"/>
    </xf>
    <xf numFmtId="0" fontId="5" fillId="0" borderId="0" xfId="0" applyFont="1"/>
    <xf numFmtId="3" fontId="2" fillId="0" borderId="0" xfId="0" applyNumberFormat="1" applyFont="1" applyFill="1"/>
    <xf numFmtId="0" fontId="7" fillId="0" borderId="0" xfId="0" applyFont="1"/>
    <xf numFmtId="0" fontId="2" fillId="0" borderId="0" xfId="0" applyFont="1" applyAlignment="1">
      <alignment horizontal="center"/>
    </xf>
    <xf numFmtId="3" fontId="0" fillId="0" borderId="0" xfId="0" applyNumberFormat="1"/>
    <xf numFmtId="0" fontId="0" fillId="0" borderId="0" xfId="0" applyAlignment="1">
      <alignment horizontal="left"/>
    </xf>
    <xf numFmtId="0" fontId="9" fillId="0" borderId="0" xfId="0" applyFont="1" applyAlignment="1">
      <alignment horizontal="center" wrapText="1"/>
    </xf>
    <xf numFmtId="164" fontId="0" fillId="0" borderId="0" xfId="0" applyNumberFormat="1"/>
    <xf numFmtId="164" fontId="9" fillId="0" borderId="0" xfId="0" applyNumberFormat="1" applyFont="1" applyAlignment="1">
      <alignment horizontal="center" wrapText="1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0E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Sveriges dödstal sedan 1900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'Döda per 1000'!$E$1</c:f>
              <c:strCache>
                <c:ptCount val="1"/>
                <c:pt idx="0">
                  <c:v>Dödsfall per 1000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solidFill>
                <a:schemeClr val="accent3">
                  <a:lumMod val="40000"/>
                  <a:lumOff val="60000"/>
                </a:schemeClr>
              </a:solidFill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'Döda per 1000'!$A$7:$A$127</c:f>
              <c:numCache>
                <c:formatCode>General</c:formatCode>
                <c:ptCount val="121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  <c:pt idx="119">
                  <c:v>2019</c:v>
                </c:pt>
                <c:pt idx="120">
                  <c:v>2020</c:v>
                </c:pt>
              </c:numCache>
            </c:numRef>
          </c:cat>
          <c:val>
            <c:numRef>
              <c:f>'Döda per 1000'!$E$7:$E$127</c:f>
              <c:numCache>
                <c:formatCode>0.0</c:formatCode>
                <c:ptCount val="121"/>
                <c:pt idx="0">
                  <c:v>16.771534998649845</c:v>
                </c:pt>
                <c:pt idx="1">
                  <c:v>15.993884713871545</c:v>
                </c:pt>
                <c:pt idx="2">
                  <c:v>15.334834206363373</c:v>
                </c:pt>
                <c:pt idx="3">
                  <c:v>15.055663436494921</c:v>
                </c:pt>
                <c:pt idx="4">
                  <c:v>15.235673739277081</c:v>
                </c:pt>
                <c:pt idx="5">
                  <c:v>15.57030983675755</c:v>
                </c:pt>
                <c:pt idx="6">
                  <c:v>14.30864025197417</c:v>
                </c:pt>
                <c:pt idx="7">
                  <c:v>14.532013887687944</c:v>
                </c:pt>
                <c:pt idx="8">
                  <c:v>14.838662148224547</c:v>
                </c:pt>
                <c:pt idx="9">
                  <c:v>13.610664298218497</c:v>
                </c:pt>
                <c:pt idx="10">
                  <c:v>13.981594606550807</c:v>
                </c:pt>
                <c:pt idx="11">
                  <c:v>13.747710048493303</c:v>
                </c:pt>
                <c:pt idx="12">
                  <c:v>14.13959407529221</c:v>
                </c:pt>
                <c:pt idx="13">
                  <c:v>13.606964728549707</c:v>
                </c:pt>
                <c:pt idx="14">
                  <c:v>13.788101888035563</c:v>
                </c:pt>
                <c:pt idx="15">
                  <c:v>14.631682870216395</c:v>
                </c:pt>
                <c:pt idx="16">
                  <c:v>13.507617628699348</c:v>
                </c:pt>
                <c:pt idx="17">
                  <c:v>13.340293236487705</c:v>
                </c:pt>
                <c:pt idx="18">
                  <c:v>17.989972221505543</c:v>
                </c:pt>
                <c:pt idx="19">
                  <c:v>14.415677547448393</c:v>
                </c:pt>
                <c:pt idx="20">
                  <c:v>13.231966390317604</c:v>
                </c:pt>
                <c:pt idx="21">
                  <c:v>12.350033152422546</c:v>
                </c:pt>
                <c:pt idx="22">
                  <c:v>12.750354069798515</c:v>
                </c:pt>
                <c:pt idx="23">
                  <c:v>11.393064556869499</c:v>
                </c:pt>
                <c:pt idx="24">
                  <c:v>11.928361904124472</c:v>
                </c:pt>
                <c:pt idx="25">
                  <c:v>11.715086093113444</c:v>
                </c:pt>
                <c:pt idx="26">
                  <c:v>11.745090188806474</c:v>
                </c:pt>
                <c:pt idx="27">
                  <c:v>12.683964629644626</c:v>
                </c:pt>
                <c:pt idx="28">
                  <c:v>12.000773112712299</c:v>
                </c:pt>
                <c:pt idx="29">
                  <c:v>12.179252558790081</c:v>
                </c:pt>
                <c:pt idx="30">
                  <c:v>11.688011655775602</c:v>
                </c:pt>
                <c:pt idx="31">
                  <c:v>12.51467355657153</c:v>
                </c:pt>
                <c:pt idx="32">
                  <c:v>11.543586128376296</c:v>
                </c:pt>
                <c:pt idx="33">
                  <c:v>11.20603081412964</c:v>
                </c:pt>
                <c:pt idx="34">
                  <c:v>11.217710637901908</c:v>
                </c:pt>
                <c:pt idx="35">
                  <c:v>11.64913688587772</c:v>
                </c:pt>
                <c:pt idx="36">
                  <c:v>11.941493130242634</c:v>
                </c:pt>
                <c:pt idx="37">
                  <c:v>11.996075562292175</c:v>
                </c:pt>
                <c:pt idx="38">
                  <c:v>11.519894570928974</c:v>
                </c:pt>
                <c:pt idx="39">
                  <c:v>11.492275325749297</c:v>
                </c:pt>
                <c:pt idx="40">
                  <c:v>11.417841389502392</c:v>
                </c:pt>
                <c:pt idx="41">
                  <c:v>11.224583132624904</c:v>
                </c:pt>
                <c:pt idx="42">
                  <c:v>9.8697779567062032</c:v>
                </c:pt>
                <c:pt idx="43">
                  <c:v>10.134409512930512</c:v>
                </c:pt>
                <c:pt idx="44">
                  <c:v>10.9565237425705</c:v>
                </c:pt>
                <c:pt idx="45">
                  <c:v>10.773704554966031</c:v>
                </c:pt>
                <c:pt idx="46">
                  <c:v>10.443271678086722</c:v>
                </c:pt>
                <c:pt idx="47">
                  <c:v>10.75394699187933</c:v>
                </c:pt>
                <c:pt idx="48">
                  <c:v>9.7753205539208707</c:v>
                </c:pt>
                <c:pt idx="49">
                  <c:v>9.953506787184585</c:v>
                </c:pt>
                <c:pt idx="50">
                  <c:v>9.9826337731291126</c:v>
                </c:pt>
                <c:pt idx="51">
                  <c:v>9.8325900089311613</c:v>
                </c:pt>
                <c:pt idx="52">
                  <c:v>9.5474425524214315</c:v>
                </c:pt>
                <c:pt idx="53">
                  <c:v>9.6704594180789609</c:v>
                </c:pt>
                <c:pt idx="54">
                  <c:v>9.5415626765804191</c:v>
                </c:pt>
                <c:pt idx="55">
                  <c:v>9.4146701724198483</c:v>
                </c:pt>
                <c:pt idx="56">
                  <c:v>9.5660288996130394</c:v>
                </c:pt>
                <c:pt idx="57">
                  <c:v>9.8979361614787944</c:v>
                </c:pt>
                <c:pt idx="58">
                  <c:v>9.5650213501936481</c:v>
                </c:pt>
                <c:pt idx="59">
                  <c:v>9.4989523401533162</c:v>
                </c:pt>
                <c:pt idx="60">
                  <c:v>10.0151147637753</c:v>
                </c:pt>
                <c:pt idx="61">
                  <c:v>9.752681904654823</c:v>
                </c:pt>
                <c:pt idx="62">
                  <c:v>10.129204706200168</c:v>
                </c:pt>
                <c:pt idx="63">
                  <c:v>10.02424514326896</c:v>
                </c:pt>
                <c:pt idx="64">
                  <c:v>9.9621842187337553</c:v>
                </c:pt>
                <c:pt idx="65">
                  <c:v>10.060333179543379</c:v>
                </c:pt>
                <c:pt idx="66">
                  <c:v>10.00116280730243</c:v>
                </c:pt>
                <c:pt idx="67">
                  <c:v>10.108359874487729</c:v>
                </c:pt>
                <c:pt idx="68">
                  <c:v>10.398939982925645</c:v>
                </c:pt>
                <c:pt idx="69">
                  <c:v>10.41344182542568</c:v>
                </c:pt>
                <c:pt idx="70">
                  <c:v>9.9027016806478319</c:v>
                </c:pt>
                <c:pt idx="71">
                  <c:v>10.192891949824803</c:v>
                </c:pt>
                <c:pt idx="72">
                  <c:v>10.340099166835708</c:v>
                </c:pt>
                <c:pt idx="73">
                  <c:v>10.515164478094716</c:v>
                </c:pt>
                <c:pt idx="74">
                  <c:v>10.55634852778465</c:v>
                </c:pt>
                <c:pt idx="75">
                  <c:v>10.74601002236478</c:v>
                </c:pt>
                <c:pt idx="76">
                  <c:v>11.009595590382384</c:v>
                </c:pt>
                <c:pt idx="77">
                  <c:v>10.66901686150285</c:v>
                </c:pt>
                <c:pt idx="78">
                  <c:v>10.825237731906222</c:v>
                </c:pt>
                <c:pt idx="79">
                  <c:v>10.968793244859395</c:v>
                </c:pt>
                <c:pt idx="80">
                  <c:v>11.036390393435294</c:v>
                </c:pt>
                <c:pt idx="81">
                  <c:v>11.05774781861372</c:v>
                </c:pt>
                <c:pt idx="82">
                  <c:v>10.888162619105604</c:v>
                </c:pt>
                <c:pt idx="83">
                  <c:v>10.898530029086835</c:v>
                </c:pt>
                <c:pt idx="84">
                  <c:v>10.845872058673168</c:v>
                </c:pt>
                <c:pt idx="85">
                  <c:v>11.250351304279578</c:v>
                </c:pt>
                <c:pt idx="86">
                  <c:v>11.131042538252332</c:v>
                </c:pt>
                <c:pt idx="87">
                  <c:v>11.0893843096152</c:v>
                </c:pt>
                <c:pt idx="88">
                  <c:v>11.436846072438836</c:v>
                </c:pt>
                <c:pt idx="89">
                  <c:v>10.802112246271742</c:v>
                </c:pt>
                <c:pt idx="90">
                  <c:v>11.077301664720748</c:v>
                </c:pt>
                <c:pt idx="91">
                  <c:v>11.013499467094332</c:v>
                </c:pt>
                <c:pt idx="92">
                  <c:v>10.896210118415608</c:v>
                </c:pt>
                <c:pt idx="93">
                  <c:v>11.092829145983199</c:v>
                </c:pt>
                <c:pt idx="94">
                  <c:v>10.417426379372671</c:v>
                </c:pt>
                <c:pt idx="95">
                  <c:v>10.631405094836817</c:v>
                </c:pt>
                <c:pt idx="96">
                  <c:v>10.643112741603566</c:v>
                </c:pt>
                <c:pt idx="97">
                  <c:v>10.548141450389227</c:v>
                </c:pt>
                <c:pt idx="98">
                  <c:v>10.533951667897327</c:v>
                </c:pt>
                <c:pt idx="99">
                  <c:v>10.689701634928735</c:v>
                </c:pt>
                <c:pt idx="100">
                  <c:v>10.521579251208404</c:v>
                </c:pt>
                <c:pt idx="101">
                  <c:v>10.523139862846286</c:v>
                </c:pt>
                <c:pt idx="102">
                  <c:v>10.626468271029355</c:v>
                </c:pt>
                <c:pt idx="103">
                  <c:v>10.356998419059524</c:v>
                </c:pt>
                <c:pt idx="104">
                  <c:v>10.046394608069431</c:v>
                </c:pt>
                <c:pt idx="105">
                  <c:v>10.136219471974918</c:v>
                </c:pt>
                <c:pt idx="106">
                  <c:v>10.004875315159005</c:v>
                </c:pt>
                <c:pt idx="107">
                  <c:v>9.9890808235761881</c:v>
                </c:pt>
                <c:pt idx="108">
                  <c:v>9.8795993711126009</c:v>
                </c:pt>
                <c:pt idx="109">
                  <c:v>9.6438354287192301</c:v>
                </c:pt>
                <c:pt idx="110">
                  <c:v>9.6103581620655998</c:v>
                </c:pt>
                <c:pt idx="111">
                  <c:v>9.4842745143735723</c:v>
                </c:pt>
                <c:pt idx="112">
                  <c:v>9.6210788463202768</c:v>
                </c:pt>
                <c:pt idx="113">
                  <c:v>9.3730715124650796</c:v>
                </c:pt>
                <c:pt idx="114">
                  <c:v>9.1282199119658625</c:v>
                </c:pt>
                <c:pt idx="115">
                  <c:v>9.2281842575238677</c:v>
                </c:pt>
                <c:pt idx="116">
                  <c:v>9.1026120360538751</c:v>
                </c:pt>
                <c:pt idx="117">
                  <c:v>9.0879249725451228</c:v>
                </c:pt>
                <c:pt idx="118">
                  <c:v>9.0110784897829319</c:v>
                </c:pt>
                <c:pt idx="119">
                  <c:v>8.5950360727949189</c:v>
                </c:pt>
                <c:pt idx="120">
                  <c:v>9.4538212855497417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2F-4589-B38F-22F2D198BE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7"/>
        <c:axId val="949464064"/>
        <c:axId val="949453248"/>
      </c:barChart>
      <c:catAx>
        <c:axId val="949464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453248"/>
        <c:crosses val="autoZero"/>
        <c:auto val="1"/>
        <c:lblAlgn val="ctr"/>
        <c:lblOffset val="100"/>
        <c:noMultiLvlLbl val="0"/>
      </c:catAx>
      <c:valAx>
        <c:axId val="949453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Antalet dödsfall per 1000 invånare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464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800" b="1">
          <a:solidFill>
            <a:schemeClr val="bg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Överdödlighet i absoluta tal</a:t>
            </a:r>
          </a:p>
          <a:p>
            <a:pPr>
              <a:defRPr/>
            </a:pPr>
            <a:r>
              <a:rPr lang="en-US"/>
              <a:t>(dödsfall per år minus genomsnittet de fem tidigare åren)</a:t>
            </a:r>
          </a:p>
        </c:rich>
      </c:tx>
      <c:layout>
        <c:manualLayout>
          <c:xMode val="edge"/>
          <c:yMode val="edge"/>
          <c:x val="0.18868185763888889"/>
          <c:y val="2.1558641975308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'Döda per 1000'!$D$1</c:f>
              <c:strCache>
                <c:ptCount val="1"/>
                <c:pt idx="0">
                  <c:v>Överdödlighet i absoluta 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'Döda per 1000'!$A$2:$A$127</c:f>
              <c:numCache>
                <c:formatCode>General</c:formatCode>
                <c:ptCount val="126"/>
                <c:pt idx="0">
                  <c:v>1895</c:v>
                </c:pt>
                <c:pt idx="1">
                  <c:v>1896</c:v>
                </c:pt>
                <c:pt idx="2">
                  <c:v>1897</c:v>
                </c:pt>
                <c:pt idx="3">
                  <c:v>1898</c:v>
                </c:pt>
                <c:pt idx="4">
                  <c:v>1899</c:v>
                </c:pt>
                <c:pt idx="5">
                  <c:v>1900</c:v>
                </c:pt>
                <c:pt idx="6">
                  <c:v>1901</c:v>
                </c:pt>
                <c:pt idx="7">
                  <c:v>1902</c:v>
                </c:pt>
                <c:pt idx="8">
                  <c:v>1903</c:v>
                </c:pt>
                <c:pt idx="9">
                  <c:v>1904</c:v>
                </c:pt>
                <c:pt idx="10">
                  <c:v>1905</c:v>
                </c:pt>
                <c:pt idx="11">
                  <c:v>1906</c:v>
                </c:pt>
                <c:pt idx="12">
                  <c:v>1907</c:v>
                </c:pt>
                <c:pt idx="13">
                  <c:v>1908</c:v>
                </c:pt>
                <c:pt idx="14">
                  <c:v>1909</c:v>
                </c:pt>
                <c:pt idx="15">
                  <c:v>1910</c:v>
                </c:pt>
                <c:pt idx="16">
                  <c:v>1911</c:v>
                </c:pt>
                <c:pt idx="17">
                  <c:v>1912</c:v>
                </c:pt>
                <c:pt idx="18">
                  <c:v>1913</c:v>
                </c:pt>
                <c:pt idx="19">
                  <c:v>1914</c:v>
                </c:pt>
                <c:pt idx="20">
                  <c:v>1915</c:v>
                </c:pt>
                <c:pt idx="21">
                  <c:v>1916</c:v>
                </c:pt>
                <c:pt idx="22">
                  <c:v>1917</c:v>
                </c:pt>
                <c:pt idx="23">
                  <c:v>1918</c:v>
                </c:pt>
                <c:pt idx="24">
                  <c:v>1919</c:v>
                </c:pt>
                <c:pt idx="25">
                  <c:v>1920</c:v>
                </c:pt>
                <c:pt idx="26">
                  <c:v>1921</c:v>
                </c:pt>
                <c:pt idx="27">
                  <c:v>1922</c:v>
                </c:pt>
                <c:pt idx="28">
                  <c:v>1923</c:v>
                </c:pt>
                <c:pt idx="29">
                  <c:v>1924</c:v>
                </c:pt>
                <c:pt idx="30">
                  <c:v>1925</c:v>
                </c:pt>
                <c:pt idx="31">
                  <c:v>1926</c:v>
                </c:pt>
                <c:pt idx="32">
                  <c:v>1927</c:v>
                </c:pt>
                <c:pt idx="33">
                  <c:v>1928</c:v>
                </c:pt>
                <c:pt idx="34">
                  <c:v>1929</c:v>
                </c:pt>
                <c:pt idx="35">
                  <c:v>1930</c:v>
                </c:pt>
                <c:pt idx="36">
                  <c:v>1931</c:v>
                </c:pt>
                <c:pt idx="37">
                  <c:v>1932</c:v>
                </c:pt>
                <c:pt idx="38">
                  <c:v>1933</c:v>
                </c:pt>
                <c:pt idx="39">
                  <c:v>1934</c:v>
                </c:pt>
                <c:pt idx="40">
                  <c:v>1935</c:v>
                </c:pt>
                <c:pt idx="41">
                  <c:v>1936</c:v>
                </c:pt>
                <c:pt idx="42">
                  <c:v>1937</c:v>
                </c:pt>
                <c:pt idx="43">
                  <c:v>1938</c:v>
                </c:pt>
                <c:pt idx="44">
                  <c:v>1939</c:v>
                </c:pt>
                <c:pt idx="45">
                  <c:v>1940</c:v>
                </c:pt>
                <c:pt idx="46">
                  <c:v>1941</c:v>
                </c:pt>
                <c:pt idx="47">
                  <c:v>1942</c:v>
                </c:pt>
                <c:pt idx="48">
                  <c:v>1943</c:v>
                </c:pt>
                <c:pt idx="49">
                  <c:v>1944</c:v>
                </c:pt>
                <c:pt idx="50">
                  <c:v>1945</c:v>
                </c:pt>
                <c:pt idx="51">
                  <c:v>1946</c:v>
                </c:pt>
                <c:pt idx="52">
                  <c:v>1947</c:v>
                </c:pt>
                <c:pt idx="53">
                  <c:v>1948</c:v>
                </c:pt>
                <c:pt idx="54">
                  <c:v>1949</c:v>
                </c:pt>
                <c:pt idx="55">
                  <c:v>1950</c:v>
                </c:pt>
                <c:pt idx="56">
                  <c:v>1951</c:v>
                </c:pt>
                <c:pt idx="57">
                  <c:v>1952</c:v>
                </c:pt>
                <c:pt idx="58">
                  <c:v>1953</c:v>
                </c:pt>
                <c:pt idx="59">
                  <c:v>1954</c:v>
                </c:pt>
                <c:pt idx="60">
                  <c:v>1955</c:v>
                </c:pt>
                <c:pt idx="61">
                  <c:v>1956</c:v>
                </c:pt>
                <c:pt idx="62">
                  <c:v>1957</c:v>
                </c:pt>
                <c:pt idx="63">
                  <c:v>1958</c:v>
                </c:pt>
                <c:pt idx="64">
                  <c:v>1959</c:v>
                </c:pt>
                <c:pt idx="65">
                  <c:v>1960</c:v>
                </c:pt>
                <c:pt idx="66">
                  <c:v>1961</c:v>
                </c:pt>
                <c:pt idx="67">
                  <c:v>1962</c:v>
                </c:pt>
                <c:pt idx="68">
                  <c:v>1963</c:v>
                </c:pt>
                <c:pt idx="69">
                  <c:v>1964</c:v>
                </c:pt>
                <c:pt idx="70">
                  <c:v>1965</c:v>
                </c:pt>
                <c:pt idx="71">
                  <c:v>1966</c:v>
                </c:pt>
                <c:pt idx="72">
                  <c:v>1967</c:v>
                </c:pt>
                <c:pt idx="73">
                  <c:v>1968</c:v>
                </c:pt>
                <c:pt idx="74">
                  <c:v>1969</c:v>
                </c:pt>
                <c:pt idx="75">
                  <c:v>1970</c:v>
                </c:pt>
                <c:pt idx="76">
                  <c:v>1971</c:v>
                </c:pt>
                <c:pt idx="77">
                  <c:v>1972</c:v>
                </c:pt>
                <c:pt idx="78">
                  <c:v>1973</c:v>
                </c:pt>
                <c:pt idx="79">
                  <c:v>1974</c:v>
                </c:pt>
                <c:pt idx="80">
                  <c:v>1975</c:v>
                </c:pt>
                <c:pt idx="81">
                  <c:v>1976</c:v>
                </c:pt>
                <c:pt idx="82">
                  <c:v>1977</c:v>
                </c:pt>
                <c:pt idx="83">
                  <c:v>1978</c:v>
                </c:pt>
                <c:pt idx="84">
                  <c:v>1979</c:v>
                </c:pt>
                <c:pt idx="85">
                  <c:v>1980</c:v>
                </c:pt>
                <c:pt idx="86">
                  <c:v>1981</c:v>
                </c:pt>
                <c:pt idx="87">
                  <c:v>1982</c:v>
                </c:pt>
                <c:pt idx="88">
                  <c:v>1983</c:v>
                </c:pt>
                <c:pt idx="89">
                  <c:v>1984</c:v>
                </c:pt>
                <c:pt idx="90">
                  <c:v>1985</c:v>
                </c:pt>
                <c:pt idx="91">
                  <c:v>1986</c:v>
                </c:pt>
                <c:pt idx="92">
                  <c:v>1987</c:v>
                </c:pt>
                <c:pt idx="93">
                  <c:v>1988</c:v>
                </c:pt>
                <c:pt idx="94">
                  <c:v>1989</c:v>
                </c:pt>
                <c:pt idx="95">
                  <c:v>1990</c:v>
                </c:pt>
                <c:pt idx="96">
                  <c:v>1991</c:v>
                </c:pt>
                <c:pt idx="97">
                  <c:v>1992</c:v>
                </c:pt>
                <c:pt idx="98">
                  <c:v>1993</c:v>
                </c:pt>
                <c:pt idx="99">
                  <c:v>1994</c:v>
                </c:pt>
                <c:pt idx="100">
                  <c:v>1995</c:v>
                </c:pt>
                <c:pt idx="101">
                  <c:v>1996</c:v>
                </c:pt>
                <c:pt idx="102">
                  <c:v>1997</c:v>
                </c:pt>
                <c:pt idx="103">
                  <c:v>1998</c:v>
                </c:pt>
                <c:pt idx="104">
                  <c:v>1999</c:v>
                </c:pt>
                <c:pt idx="105">
                  <c:v>2000</c:v>
                </c:pt>
                <c:pt idx="106">
                  <c:v>2001</c:v>
                </c:pt>
                <c:pt idx="107">
                  <c:v>2002</c:v>
                </c:pt>
                <c:pt idx="108">
                  <c:v>2003</c:v>
                </c:pt>
                <c:pt idx="109">
                  <c:v>2004</c:v>
                </c:pt>
                <c:pt idx="110">
                  <c:v>2005</c:v>
                </c:pt>
                <c:pt idx="111">
                  <c:v>2006</c:v>
                </c:pt>
                <c:pt idx="112">
                  <c:v>2007</c:v>
                </c:pt>
                <c:pt idx="113">
                  <c:v>2008</c:v>
                </c:pt>
                <c:pt idx="114">
                  <c:v>2009</c:v>
                </c:pt>
                <c:pt idx="115">
                  <c:v>2010</c:v>
                </c:pt>
                <c:pt idx="116">
                  <c:v>2011</c:v>
                </c:pt>
                <c:pt idx="117">
                  <c:v>2012</c:v>
                </c:pt>
                <c:pt idx="118">
                  <c:v>2013</c:v>
                </c:pt>
                <c:pt idx="119">
                  <c:v>2014</c:v>
                </c:pt>
                <c:pt idx="120">
                  <c:v>2015</c:v>
                </c:pt>
                <c:pt idx="121">
                  <c:v>2016</c:v>
                </c:pt>
                <c:pt idx="122">
                  <c:v>2017</c:v>
                </c:pt>
                <c:pt idx="123">
                  <c:v>2018</c:v>
                </c:pt>
                <c:pt idx="124">
                  <c:v>2019</c:v>
                </c:pt>
                <c:pt idx="125">
                  <c:v>2020</c:v>
                </c:pt>
              </c:numCache>
            </c:numRef>
          </c:cat>
          <c:val>
            <c:numRef>
              <c:f>'Döda per 1000'!$D$2:$D$127</c:f>
              <c:numCache>
                <c:formatCode>#,##0</c:formatCode>
                <c:ptCount val="126"/>
                <c:pt idx="0">
                  <c:v>-7390.3999999999942</c:v>
                </c:pt>
                <c:pt idx="1">
                  <c:v>-3008.1999999999971</c:v>
                </c:pt>
                <c:pt idx="2">
                  <c:v>-3040.3999999999942</c:v>
                </c:pt>
                <c:pt idx="3">
                  <c:v>-1782.1999999999971</c:v>
                </c:pt>
                <c:pt idx="4">
                  <c:v>12962.399999999994</c:v>
                </c:pt>
                <c:pt idx="5">
                  <c:v>7383.6000000000058</c:v>
                </c:pt>
                <c:pt idx="6">
                  <c:v>1654</c:v>
                </c:pt>
                <c:pt idx="7">
                  <c:v>-2498.6000000000058</c:v>
                </c:pt>
                <c:pt idx="8">
                  <c:v>-4243.3999999999942</c:v>
                </c:pt>
                <c:pt idx="9">
                  <c:v>-3233.6000000000058</c:v>
                </c:pt>
                <c:pt idx="10">
                  <c:v>962.60000000000582</c:v>
                </c:pt>
                <c:pt idx="11">
                  <c:v>-4373.8000000000029</c:v>
                </c:pt>
                <c:pt idx="12">
                  <c:v>-1309.6000000000058</c:v>
                </c:pt>
                <c:pt idx="13">
                  <c:v>1424</c:v>
                </c:pt>
                <c:pt idx="14">
                  <c:v>-4997.6000000000058</c:v>
                </c:pt>
                <c:pt idx="15">
                  <c:v>-1200.8000000000029</c:v>
                </c:pt>
                <c:pt idx="16">
                  <c:v>-904.60000000000582</c:v>
                </c:pt>
                <c:pt idx="17">
                  <c:v>1855.1999999999971</c:v>
                </c:pt>
                <c:pt idx="18">
                  <c:v>-880.19999999999709</c:v>
                </c:pt>
                <c:pt idx="19">
                  <c:v>1475.6000000000058</c:v>
                </c:pt>
                <c:pt idx="20">
                  <c:v>5997</c:v>
                </c:pt>
                <c:pt idx="21">
                  <c:v>-1094</c:v>
                </c:pt>
                <c:pt idx="22">
                  <c:v>-1741.8000000000029</c:v>
                </c:pt>
                <c:pt idx="23">
                  <c:v>25835.399999999994</c:v>
                </c:pt>
                <c:pt idx="24">
                  <c:v>-40</c:v>
                </c:pt>
                <c:pt idx="25">
                  <c:v>-7396.6000000000058</c:v>
                </c:pt>
                <c:pt idx="26">
                  <c:v>-10896.800000000003</c:v>
                </c:pt>
                <c:pt idx="27">
                  <c:v>-7242.8000000000029</c:v>
                </c:pt>
                <c:pt idx="28">
                  <c:v>-14953.399999999994</c:v>
                </c:pt>
                <c:pt idx="29">
                  <c:v>-4143</c:v>
                </c:pt>
                <c:pt idx="30">
                  <c:v>-2768.3999999999942</c:v>
                </c:pt>
                <c:pt idx="31">
                  <c:v>-900.39999999999418</c:v>
                </c:pt>
                <c:pt idx="32">
                  <c:v>5413</c:v>
                </c:pt>
                <c:pt idx="33">
                  <c:v>1285.8000000000029</c:v>
                </c:pt>
                <c:pt idx="34">
                  <c:v>1588.1999999999971</c:v>
                </c:pt>
                <c:pt idx="35">
                  <c:v>-1667.1999999999971</c:v>
                </c:pt>
                <c:pt idx="36">
                  <c:v>3489.3999999999942</c:v>
                </c:pt>
                <c:pt idx="37">
                  <c:v>-3328</c:v>
                </c:pt>
                <c:pt idx="38">
                  <c:v>-4028</c:v>
                </c:pt>
                <c:pt idx="39">
                  <c:v>-2982</c:v>
                </c:pt>
                <c:pt idx="40">
                  <c:v>833.39999999999418</c:v>
                </c:pt>
                <c:pt idx="41">
                  <c:v>2651.8000000000029</c:v>
                </c:pt>
                <c:pt idx="42">
                  <c:v>3664.8000000000029</c:v>
                </c:pt>
                <c:pt idx="43">
                  <c:v>179.19999999999709</c:v>
                </c:pt>
                <c:pt idx="44">
                  <c:v>-255</c:v>
                </c:pt>
                <c:pt idx="45">
                  <c:v>-974</c:v>
                </c:pt>
                <c:pt idx="46">
                  <c:v>-1799</c:v>
                </c:pt>
                <c:pt idx="47">
                  <c:v>-9382.8000000000029</c:v>
                </c:pt>
                <c:pt idx="48">
                  <c:v>-4688.6000000000058</c:v>
                </c:pt>
                <c:pt idx="49">
                  <c:v>2808</c:v>
                </c:pt>
                <c:pt idx="50">
                  <c:v>2543.3999999999942</c:v>
                </c:pt>
                <c:pt idx="51">
                  <c:v>1446.8000000000029</c:v>
                </c:pt>
                <c:pt idx="52">
                  <c:v>4645.8000000000029</c:v>
                </c:pt>
                <c:pt idx="53">
                  <c:v>-3207.8000000000029</c:v>
                </c:pt>
                <c:pt idx="54">
                  <c:v>-1681.3999999999942</c:v>
                </c:pt>
                <c:pt idx="55">
                  <c:v>-373</c:v>
                </c:pt>
                <c:pt idx="56">
                  <c:v>-549</c:v>
                </c:pt>
                <c:pt idx="57">
                  <c:v>-1910.8000000000029</c:v>
                </c:pt>
                <c:pt idx="58">
                  <c:v>434</c:v>
                </c:pt>
                <c:pt idx="59">
                  <c:v>-461</c:v>
                </c:pt>
                <c:pt idx="60">
                  <c:v>-755.60000000000582</c:v>
                </c:pt>
                <c:pt idx="61">
                  <c:v>1147.8000000000029</c:v>
                </c:pt>
                <c:pt idx="62">
                  <c:v>3993.6000000000058</c:v>
                </c:pt>
                <c:pt idx="63">
                  <c:v>954.19999999999709</c:v>
                </c:pt>
                <c:pt idx="64">
                  <c:v>475.80000000000291</c:v>
                </c:pt>
                <c:pt idx="65">
                  <c:v>4308</c:v>
                </c:pt>
                <c:pt idx="66">
                  <c:v>1478.1999999999971</c:v>
                </c:pt>
                <c:pt idx="67">
                  <c:v>4044.1999999999971</c:v>
                </c:pt>
                <c:pt idx="68">
                  <c:v>2981.3999999999942</c:v>
                </c:pt>
                <c:pt idx="69">
                  <c:v>2103.3999999999942</c:v>
                </c:pt>
                <c:pt idx="70">
                  <c:v>2482</c:v>
                </c:pt>
                <c:pt idx="71">
                  <c:v>2107.8000000000029</c:v>
                </c:pt>
                <c:pt idx="72">
                  <c:v>2473.8000000000029</c:v>
                </c:pt>
                <c:pt idx="73">
                  <c:v>4568.3999999999942</c:v>
                </c:pt>
                <c:pt idx="74">
                  <c:v>4241.1999999999971</c:v>
                </c:pt>
                <c:pt idx="75">
                  <c:v>-423</c:v>
                </c:pt>
                <c:pt idx="76">
                  <c:v>1901.6000000000058</c:v>
                </c:pt>
                <c:pt idx="77">
                  <c:v>2385.1999999999971</c:v>
                </c:pt>
                <c:pt idx="78">
                  <c:v>3114.6000000000058</c:v>
                </c:pt>
                <c:pt idx="79">
                  <c:v>3157.8000000000029</c:v>
                </c:pt>
                <c:pt idx="80">
                  <c:v>4457</c:v>
                </c:pt>
                <c:pt idx="81">
                  <c:v>5289.6000000000058</c:v>
                </c:pt>
                <c:pt idx="82">
                  <c:v>1222.6000000000058</c:v>
                </c:pt>
                <c:pt idx="83">
                  <c:v>1872.3999999999942</c:v>
                </c:pt>
                <c:pt idx="84">
                  <c:v>2457.1999999999971</c:v>
                </c:pt>
                <c:pt idx="85">
                  <c:v>2231.6000000000058</c:v>
                </c:pt>
                <c:pt idx="86">
                  <c:v>1747.1999999999971</c:v>
                </c:pt>
                <c:pt idx="87">
                  <c:v>112.80000000000291</c:v>
                </c:pt>
                <c:pt idx="88">
                  <c:v>-261</c:v>
                </c:pt>
                <c:pt idx="89">
                  <c:v>-791</c:v>
                </c:pt>
                <c:pt idx="90">
                  <c:v>2876.1999999999971</c:v>
                </c:pt>
                <c:pt idx="91">
                  <c:v>1692.8000000000029</c:v>
                </c:pt>
                <c:pt idx="92">
                  <c:v>1452.6000000000058</c:v>
                </c:pt>
                <c:pt idx="93">
                  <c:v>4361.3999999999942</c:v>
                </c:pt>
                <c:pt idx="94">
                  <c:v>-1462</c:v>
                </c:pt>
                <c:pt idx="95">
                  <c:v>1263.6000000000058</c:v>
                </c:pt>
                <c:pt idx="96">
                  <c:v>1078.8000000000029</c:v>
                </c:pt>
                <c:pt idx="97">
                  <c:v>205.39999999999418</c:v>
                </c:pt>
                <c:pt idx="98">
                  <c:v>2222.8000000000029</c:v>
                </c:pt>
                <c:pt idx="99">
                  <c:v>-2994.1999999999971</c:v>
                </c:pt>
                <c:pt idx="100">
                  <c:v>-830</c:v>
                </c:pt>
                <c:pt idx="101">
                  <c:v>-410.80000000000291</c:v>
                </c:pt>
                <c:pt idx="102">
                  <c:v>-1004</c:v>
                </c:pt>
                <c:pt idx="103">
                  <c:v>-782.19999999999709</c:v>
                </c:pt>
                <c:pt idx="104">
                  <c:v>1420.1999999999971</c:v>
                </c:pt>
                <c:pt idx="105">
                  <c:v>-421.19999999999709</c:v>
                </c:pt>
                <c:pt idx="106">
                  <c:v>-31.399999999994179</c:v>
                </c:pt>
                <c:pt idx="107">
                  <c:v>1301.8000000000029</c:v>
                </c:pt>
                <c:pt idx="108">
                  <c:v>-1082.8000000000029</c:v>
                </c:pt>
                <c:pt idx="109">
                  <c:v>-3449.8000000000029</c:v>
                </c:pt>
                <c:pt idx="110">
                  <c:v>-1433</c:v>
                </c:pt>
                <c:pt idx="111">
                  <c:v>-1615.8000000000029</c:v>
                </c:pt>
                <c:pt idx="112">
                  <c:v>-548.80000000000291</c:v>
                </c:pt>
                <c:pt idx="113">
                  <c:v>-172.80000000000291</c:v>
                </c:pt>
                <c:pt idx="114">
                  <c:v>-1239.3999999999942</c:v>
                </c:pt>
                <c:pt idx="115">
                  <c:v>-742</c:v>
                </c:pt>
                <c:pt idx="116">
                  <c:v>-1046.3999999999942</c:v>
                </c:pt>
                <c:pt idx="117">
                  <c:v>1201.3999999999942</c:v>
                </c:pt>
                <c:pt idx="118">
                  <c:v>-376.39999999999418</c:v>
                </c:pt>
                <c:pt idx="119">
                  <c:v>-1593</c:v>
                </c:pt>
                <c:pt idx="120">
                  <c:v>558.80000000000291</c:v>
                </c:pt>
                <c:pt idx="121">
                  <c:v>549.80000000000291</c:v>
                </c:pt>
                <c:pt idx="122">
                  <c:v>1331</c:v>
                </c:pt>
                <c:pt idx="123">
                  <c:v>1537.1999999999971</c:v>
                </c:pt>
                <c:pt idx="124">
                  <c:v>-2238.3999999999942</c:v>
                </c:pt>
                <c:pt idx="125">
                  <c:v>7161.6000000000058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9D-473B-9A29-3D987A2D68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-28"/>
        <c:axId val="465868368"/>
        <c:axId val="465880432"/>
      </c:barChart>
      <c:catAx>
        <c:axId val="465868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880432"/>
        <c:crosses val="autoZero"/>
        <c:auto val="1"/>
        <c:lblAlgn val="ctr"/>
        <c:lblOffset val="100"/>
        <c:noMultiLvlLbl val="0"/>
      </c:catAx>
      <c:valAx>
        <c:axId val="46588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868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800" b="1">
          <a:solidFill>
            <a:schemeClr val="bg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Sveriges dödstal sedan 2000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'Döda per 1000'!$E$1</c:f>
              <c:strCache>
                <c:ptCount val="1"/>
                <c:pt idx="0">
                  <c:v>Dödsfall per 1000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solidFill>
                <a:schemeClr val="accent3">
                  <a:lumMod val="40000"/>
                  <a:lumOff val="60000"/>
                </a:schemeClr>
              </a:solidFill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'Döda per 1000'!$A$107:$A$127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'Döda per 1000'!$E$107:$E$127</c:f>
              <c:numCache>
                <c:formatCode>0.0</c:formatCode>
                <c:ptCount val="21"/>
                <c:pt idx="0">
                  <c:v>10.521579251208404</c:v>
                </c:pt>
                <c:pt idx="1">
                  <c:v>10.523139862846286</c:v>
                </c:pt>
                <c:pt idx="2">
                  <c:v>10.626468271029355</c:v>
                </c:pt>
                <c:pt idx="3">
                  <c:v>10.356998419059524</c:v>
                </c:pt>
                <c:pt idx="4">
                  <c:v>10.046394608069431</c:v>
                </c:pt>
                <c:pt idx="5">
                  <c:v>10.136219471974918</c:v>
                </c:pt>
                <c:pt idx="6">
                  <c:v>10.004875315159005</c:v>
                </c:pt>
                <c:pt idx="7">
                  <c:v>9.9890808235761881</c:v>
                </c:pt>
                <c:pt idx="8">
                  <c:v>9.8795993711126009</c:v>
                </c:pt>
                <c:pt idx="9">
                  <c:v>9.6438354287192301</c:v>
                </c:pt>
                <c:pt idx="10">
                  <c:v>9.6103581620655998</c:v>
                </c:pt>
                <c:pt idx="11">
                  <c:v>9.4842745143735723</c:v>
                </c:pt>
                <c:pt idx="12">
                  <c:v>9.6210788463202768</c:v>
                </c:pt>
                <c:pt idx="13">
                  <c:v>9.3730715124650796</c:v>
                </c:pt>
                <c:pt idx="14">
                  <c:v>9.1282199119658625</c:v>
                </c:pt>
                <c:pt idx="15">
                  <c:v>9.2281842575238677</c:v>
                </c:pt>
                <c:pt idx="16">
                  <c:v>9.1026120360538751</c:v>
                </c:pt>
                <c:pt idx="17">
                  <c:v>9.0879249725451228</c:v>
                </c:pt>
                <c:pt idx="18">
                  <c:v>9.0110784897829319</c:v>
                </c:pt>
                <c:pt idx="19">
                  <c:v>8.5950360727949189</c:v>
                </c:pt>
                <c:pt idx="20">
                  <c:v>9.4538212855497417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BB-4CD6-B881-F93D764CAB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7"/>
        <c:axId val="949464064"/>
        <c:axId val="949453248"/>
      </c:barChart>
      <c:catAx>
        <c:axId val="949464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453248"/>
        <c:crosses val="autoZero"/>
        <c:auto val="1"/>
        <c:lblAlgn val="ctr"/>
        <c:lblOffset val="100"/>
        <c:noMultiLvlLbl val="0"/>
      </c:catAx>
      <c:valAx>
        <c:axId val="949453248"/>
        <c:scaling>
          <c:orientation val="minMax"/>
          <c:max val="11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Antalet dödsfall per 1000 invånare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46406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800" b="1">
          <a:solidFill>
            <a:schemeClr val="bg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Antalet dödsfall per år jämfört med genomsnittet för</a:t>
            </a:r>
            <a:r>
              <a:rPr lang="en-US" baseline="0"/>
              <a:t> de fyra tidigare åren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 års snitt'!$B$1</c:f>
              <c:strCache>
                <c:ptCount val="1"/>
                <c:pt idx="0">
                  <c:v>Dödsfall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'4 års snitt'!$A$7:$A$127</c:f>
              <c:numCache>
                <c:formatCode>General</c:formatCode>
                <c:ptCount val="121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  <c:pt idx="119">
                  <c:v>2019</c:v>
                </c:pt>
                <c:pt idx="120">
                  <c:v>2020</c:v>
                </c:pt>
              </c:numCache>
            </c:numRef>
          </c:cat>
          <c:val>
            <c:numRef>
              <c:f>'4 års snitt'!$B$7:$B$127</c:f>
              <c:numCache>
                <c:formatCode>#,##0</c:formatCode>
                <c:ptCount val="121"/>
                <c:pt idx="0">
                  <c:v>86146</c:v>
                </c:pt>
                <c:pt idx="1">
                  <c:v>82772</c:v>
                </c:pt>
                <c:pt idx="2">
                  <c:v>79722</c:v>
                </c:pt>
                <c:pt idx="3">
                  <c:v>78610</c:v>
                </c:pt>
                <c:pt idx="4">
                  <c:v>80152</c:v>
                </c:pt>
                <c:pt idx="5">
                  <c:v>82443</c:v>
                </c:pt>
                <c:pt idx="6">
                  <c:v>76366</c:v>
                </c:pt>
                <c:pt idx="7">
                  <c:v>78149</c:v>
                </c:pt>
                <c:pt idx="8">
                  <c:v>80568</c:v>
                </c:pt>
                <c:pt idx="9">
                  <c:v>74538</c:v>
                </c:pt>
                <c:pt idx="10">
                  <c:v>77212</c:v>
                </c:pt>
                <c:pt idx="11">
                  <c:v>76462</c:v>
                </c:pt>
                <c:pt idx="12">
                  <c:v>79241</c:v>
                </c:pt>
                <c:pt idx="13">
                  <c:v>76724</c:v>
                </c:pt>
                <c:pt idx="14">
                  <c:v>78311</c:v>
                </c:pt>
                <c:pt idx="15">
                  <c:v>83587</c:v>
                </c:pt>
                <c:pt idx="16">
                  <c:v>77771</c:v>
                </c:pt>
                <c:pt idx="17">
                  <c:v>77385</c:v>
                </c:pt>
                <c:pt idx="18">
                  <c:v>104591</c:v>
                </c:pt>
                <c:pt idx="19">
                  <c:v>84289</c:v>
                </c:pt>
                <c:pt idx="20">
                  <c:v>78128</c:v>
                </c:pt>
                <c:pt idx="21">
                  <c:v>73536</c:v>
                </c:pt>
                <c:pt idx="22">
                  <c:v>76343</c:v>
                </c:pt>
                <c:pt idx="23">
                  <c:v>68424</c:v>
                </c:pt>
                <c:pt idx="24">
                  <c:v>72001</c:v>
                </c:pt>
                <c:pt idx="25">
                  <c:v>70918</c:v>
                </c:pt>
                <c:pt idx="26">
                  <c:v>71344</c:v>
                </c:pt>
                <c:pt idx="27">
                  <c:v>77219</c:v>
                </c:pt>
                <c:pt idx="28">
                  <c:v>73267</c:v>
                </c:pt>
                <c:pt idx="29">
                  <c:v>74538</c:v>
                </c:pt>
                <c:pt idx="30">
                  <c:v>71790</c:v>
                </c:pt>
                <c:pt idx="31">
                  <c:v>77121</c:v>
                </c:pt>
                <c:pt idx="32">
                  <c:v>71459</c:v>
                </c:pt>
                <c:pt idx="33">
                  <c:v>69607</c:v>
                </c:pt>
                <c:pt idx="34">
                  <c:v>69921</c:v>
                </c:pt>
                <c:pt idx="35">
                  <c:v>72813</c:v>
                </c:pt>
                <c:pt idx="36">
                  <c:v>74836</c:v>
                </c:pt>
                <c:pt idx="37">
                  <c:v>75392</c:v>
                </c:pt>
                <c:pt idx="38">
                  <c:v>72693</c:v>
                </c:pt>
                <c:pt idx="39">
                  <c:v>72876</c:v>
                </c:pt>
                <c:pt idx="40">
                  <c:v>72748</c:v>
                </c:pt>
                <c:pt idx="41">
                  <c:v>71910</c:v>
                </c:pt>
                <c:pt idx="42">
                  <c:v>63741</c:v>
                </c:pt>
                <c:pt idx="43">
                  <c:v>66105</c:v>
                </c:pt>
                <c:pt idx="44">
                  <c:v>72284</c:v>
                </c:pt>
                <c:pt idx="45">
                  <c:v>71901</c:v>
                </c:pt>
                <c:pt idx="46">
                  <c:v>70635</c:v>
                </c:pt>
                <c:pt idx="47">
                  <c:v>73579</c:v>
                </c:pt>
                <c:pt idx="48">
                  <c:v>67693</c:v>
                </c:pt>
                <c:pt idx="49">
                  <c:v>69537</c:v>
                </c:pt>
                <c:pt idx="50">
                  <c:v>70296</c:v>
                </c:pt>
                <c:pt idx="51">
                  <c:v>69799</c:v>
                </c:pt>
                <c:pt idx="52">
                  <c:v>68270</c:v>
                </c:pt>
                <c:pt idx="53">
                  <c:v>69553</c:v>
                </c:pt>
                <c:pt idx="54">
                  <c:v>69030</c:v>
                </c:pt>
                <c:pt idx="55">
                  <c:v>68634</c:v>
                </c:pt>
                <c:pt idx="56">
                  <c:v>70205</c:v>
                </c:pt>
                <c:pt idx="57">
                  <c:v>73132</c:v>
                </c:pt>
                <c:pt idx="58">
                  <c:v>71065</c:v>
                </c:pt>
                <c:pt idx="59">
                  <c:v>70889</c:v>
                </c:pt>
                <c:pt idx="60">
                  <c:v>75093</c:v>
                </c:pt>
                <c:pt idx="61">
                  <c:v>73555</c:v>
                </c:pt>
                <c:pt idx="62">
                  <c:v>76791</c:v>
                </c:pt>
                <c:pt idx="63">
                  <c:v>76460</c:v>
                </c:pt>
                <c:pt idx="64">
                  <c:v>76661</c:v>
                </c:pt>
                <c:pt idx="65">
                  <c:v>78194</c:v>
                </c:pt>
                <c:pt idx="66">
                  <c:v>78440</c:v>
                </c:pt>
                <c:pt idx="67">
                  <c:v>79783</c:v>
                </c:pt>
                <c:pt idx="68">
                  <c:v>82476</c:v>
                </c:pt>
                <c:pt idx="69">
                  <c:v>83352</c:v>
                </c:pt>
                <c:pt idx="70">
                  <c:v>80026</c:v>
                </c:pt>
                <c:pt idx="71">
                  <c:v>82717</c:v>
                </c:pt>
                <c:pt idx="72">
                  <c:v>84056</c:v>
                </c:pt>
                <c:pt idx="73">
                  <c:v>85640</c:v>
                </c:pt>
                <c:pt idx="74">
                  <c:v>86316</c:v>
                </c:pt>
                <c:pt idx="75">
                  <c:v>88208</c:v>
                </c:pt>
                <c:pt idx="76">
                  <c:v>90677</c:v>
                </c:pt>
                <c:pt idx="77">
                  <c:v>88202</c:v>
                </c:pt>
                <c:pt idx="78">
                  <c:v>89681</c:v>
                </c:pt>
                <c:pt idx="79">
                  <c:v>91074</c:v>
                </c:pt>
                <c:pt idx="80">
                  <c:v>91800</c:v>
                </c:pt>
                <c:pt idx="81">
                  <c:v>92034</c:v>
                </c:pt>
                <c:pt idx="82">
                  <c:v>90671</c:v>
                </c:pt>
                <c:pt idx="83">
                  <c:v>90791</c:v>
                </c:pt>
                <c:pt idx="84">
                  <c:v>90483</c:v>
                </c:pt>
                <c:pt idx="85">
                  <c:v>94032</c:v>
                </c:pt>
                <c:pt idx="86">
                  <c:v>93295</c:v>
                </c:pt>
                <c:pt idx="87">
                  <c:v>93307</c:v>
                </c:pt>
                <c:pt idx="88">
                  <c:v>96743</c:v>
                </c:pt>
                <c:pt idx="89">
                  <c:v>92110</c:v>
                </c:pt>
                <c:pt idx="90">
                  <c:v>95161</c:v>
                </c:pt>
                <c:pt idx="91">
                  <c:v>95202</c:v>
                </c:pt>
                <c:pt idx="92">
                  <c:v>94710</c:v>
                </c:pt>
                <c:pt idx="93">
                  <c:v>97008</c:v>
                </c:pt>
                <c:pt idx="94">
                  <c:v>91844</c:v>
                </c:pt>
                <c:pt idx="95">
                  <c:v>93955</c:v>
                </c:pt>
                <c:pt idx="96">
                  <c:v>94133</c:v>
                </c:pt>
                <c:pt idx="97">
                  <c:v>93326</c:v>
                </c:pt>
                <c:pt idx="98">
                  <c:v>93271</c:v>
                </c:pt>
                <c:pt idx="99">
                  <c:v>94726</c:v>
                </c:pt>
                <c:pt idx="100">
                  <c:v>93461</c:v>
                </c:pt>
                <c:pt idx="101">
                  <c:v>93752</c:v>
                </c:pt>
                <c:pt idx="102">
                  <c:v>95009</c:v>
                </c:pt>
                <c:pt idx="103">
                  <c:v>92961</c:v>
                </c:pt>
                <c:pt idx="104">
                  <c:v>90532</c:v>
                </c:pt>
                <c:pt idx="105">
                  <c:v>91710</c:v>
                </c:pt>
                <c:pt idx="106">
                  <c:v>91177</c:v>
                </c:pt>
                <c:pt idx="107">
                  <c:v>91729</c:v>
                </c:pt>
                <c:pt idx="108">
                  <c:v>91449</c:v>
                </c:pt>
                <c:pt idx="109">
                  <c:v>90080</c:v>
                </c:pt>
                <c:pt idx="110">
                  <c:v>90487</c:v>
                </c:pt>
                <c:pt idx="111">
                  <c:v>89938</c:v>
                </c:pt>
                <c:pt idx="112">
                  <c:v>91938</c:v>
                </c:pt>
                <c:pt idx="113">
                  <c:v>90402</c:v>
                </c:pt>
                <c:pt idx="114">
                  <c:v>88976</c:v>
                </c:pt>
                <c:pt idx="115">
                  <c:v>90907</c:v>
                </c:pt>
                <c:pt idx="116">
                  <c:v>90982</c:v>
                </c:pt>
                <c:pt idx="117">
                  <c:v>91972</c:v>
                </c:pt>
                <c:pt idx="118">
                  <c:v>92185</c:v>
                </c:pt>
                <c:pt idx="119">
                  <c:v>88766</c:v>
                </c:pt>
                <c:pt idx="120">
                  <c:v>98124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EE-46D5-BC16-86FBD415BD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49464064"/>
        <c:axId val="949453248"/>
      </c:barChart>
      <c:lineChart>
        <c:grouping val="standard"/>
        <c:varyColors val="0"/>
        <c:ser>
          <c:idx val="1"/>
          <c:order val="1"/>
          <c:tx>
            <c:strRef>
              <c:f>'4 års snitt'!$C$1</c:f>
              <c:strCache>
                <c:ptCount val="1"/>
                <c:pt idx="0">
                  <c:v>Förväntade antalet dödsfall (genomsnitt de fyra tidigare åren)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'4 års snitt'!$A$7:$A$127</c:f>
              <c:numCache>
                <c:formatCode>General</c:formatCode>
                <c:ptCount val="121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  <c:pt idx="119">
                  <c:v>2019</c:v>
                </c:pt>
                <c:pt idx="120">
                  <c:v>2020</c:v>
                </c:pt>
              </c:numCache>
            </c:numRef>
          </c:cat>
          <c:val>
            <c:numRef>
              <c:f>'4 års snitt'!$C$7:$C$127</c:f>
              <c:numCache>
                <c:formatCode>General</c:formatCode>
                <c:ptCount val="121"/>
                <c:pt idx="0">
                  <c:v>79861</c:v>
                </c:pt>
                <c:pt idx="1">
                  <c:v>82082.75</c:v>
                </c:pt>
                <c:pt idx="2">
                  <c:v>83636.25</c:v>
                </c:pt>
                <c:pt idx="3">
                  <c:v>84579.5</c:v>
                </c:pt>
                <c:pt idx="4">
                  <c:v>81812.5</c:v>
                </c:pt>
                <c:pt idx="5">
                  <c:v>80314</c:v>
                </c:pt>
                <c:pt idx="6">
                  <c:v>80231.75</c:v>
                </c:pt>
                <c:pt idx="7">
                  <c:v>79392.75</c:v>
                </c:pt>
                <c:pt idx="8">
                  <c:v>79277.5</c:v>
                </c:pt>
                <c:pt idx="9">
                  <c:v>79381.5</c:v>
                </c:pt>
                <c:pt idx="10">
                  <c:v>77405.25</c:v>
                </c:pt>
                <c:pt idx="11">
                  <c:v>77616.75</c:v>
                </c:pt>
                <c:pt idx="12">
                  <c:v>77195</c:v>
                </c:pt>
                <c:pt idx="13">
                  <c:v>76863.25</c:v>
                </c:pt>
                <c:pt idx="14">
                  <c:v>77409.75</c:v>
                </c:pt>
                <c:pt idx="15">
                  <c:v>77684.5</c:v>
                </c:pt>
                <c:pt idx="16">
                  <c:v>79465.75</c:v>
                </c:pt>
                <c:pt idx="17">
                  <c:v>79098.25</c:v>
                </c:pt>
                <c:pt idx="18">
                  <c:v>79263.5</c:v>
                </c:pt>
                <c:pt idx="19">
                  <c:v>85833.5</c:v>
                </c:pt>
                <c:pt idx="20">
                  <c:v>86009</c:v>
                </c:pt>
                <c:pt idx="21">
                  <c:v>86098.25</c:v>
                </c:pt>
                <c:pt idx="22">
                  <c:v>85136</c:v>
                </c:pt>
                <c:pt idx="23">
                  <c:v>78074</c:v>
                </c:pt>
                <c:pt idx="24">
                  <c:v>74107.75</c:v>
                </c:pt>
                <c:pt idx="25">
                  <c:v>72576</c:v>
                </c:pt>
                <c:pt idx="26">
                  <c:v>71921.5</c:v>
                </c:pt>
                <c:pt idx="27">
                  <c:v>70671.75</c:v>
                </c:pt>
                <c:pt idx="28">
                  <c:v>72870.5</c:v>
                </c:pt>
                <c:pt idx="29">
                  <c:v>73187</c:v>
                </c:pt>
                <c:pt idx="30">
                  <c:v>74092</c:v>
                </c:pt>
                <c:pt idx="31">
                  <c:v>74203.5</c:v>
                </c:pt>
                <c:pt idx="32">
                  <c:v>74179</c:v>
                </c:pt>
                <c:pt idx="33">
                  <c:v>73727</c:v>
                </c:pt>
                <c:pt idx="34">
                  <c:v>72494.25</c:v>
                </c:pt>
                <c:pt idx="35">
                  <c:v>72027</c:v>
                </c:pt>
                <c:pt idx="36">
                  <c:v>70950</c:v>
                </c:pt>
                <c:pt idx="37">
                  <c:v>71794.25</c:v>
                </c:pt>
                <c:pt idx="38">
                  <c:v>73240.5</c:v>
                </c:pt>
                <c:pt idx="39">
                  <c:v>73933.5</c:v>
                </c:pt>
                <c:pt idx="40">
                  <c:v>73949.25</c:v>
                </c:pt>
                <c:pt idx="41">
                  <c:v>73427.25</c:v>
                </c:pt>
                <c:pt idx="42">
                  <c:v>72556.75</c:v>
                </c:pt>
                <c:pt idx="43">
                  <c:v>70318.75</c:v>
                </c:pt>
                <c:pt idx="44">
                  <c:v>68626</c:v>
                </c:pt>
                <c:pt idx="45">
                  <c:v>68510</c:v>
                </c:pt>
                <c:pt idx="46">
                  <c:v>68507.75</c:v>
                </c:pt>
                <c:pt idx="47">
                  <c:v>70231.25</c:v>
                </c:pt>
                <c:pt idx="48">
                  <c:v>72099.75</c:v>
                </c:pt>
                <c:pt idx="49">
                  <c:v>70952</c:v>
                </c:pt>
                <c:pt idx="50">
                  <c:v>70361</c:v>
                </c:pt>
                <c:pt idx="51">
                  <c:v>70276.25</c:v>
                </c:pt>
                <c:pt idx="52">
                  <c:v>69331.25</c:v>
                </c:pt>
                <c:pt idx="53">
                  <c:v>69475.5</c:v>
                </c:pt>
                <c:pt idx="54">
                  <c:v>69479.5</c:v>
                </c:pt>
                <c:pt idx="55">
                  <c:v>69163</c:v>
                </c:pt>
                <c:pt idx="56">
                  <c:v>68871.75</c:v>
                </c:pt>
                <c:pt idx="57">
                  <c:v>69355.5</c:v>
                </c:pt>
                <c:pt idx="58">
                  <c:v>70250.25</c:v>
                </c:pt>
                <c:pt idx="59">
                  <c:v>70759</c:v>
                </c:pt>
                <c:pt idx="60">
                  <c:v>71322.75</c:v>
                </c:pt>
                <c:pt idx="61">
                  <c:v>72544.75</c:v>
                </c:pt>
                <c:pt idx="62">
                  <c:v>72650.5</c:v>
                </c:pt>
                <c:pt idx="63">
                  <c:v>74082</c:v>
                </c:pt>
                <c:pt idx="64">
                  <c:v>75474.75</c:v>
                </c:pt>
                <c:pt idx="65">
                  <c:v>75866.75</c:v>
                </c:pt>
                <c:pt idx="66">
                  <c:v>77026.5</c:v>
                </c:pt>
                <c:pt idx="67">
                  <c:v>77438.75</c:v>
                </c:pt>
                <c:pt idx="68">
                  <c:v>78269.5</c:v>
                </c:pt>
                <c:pt idx="69">
                  <c:v>79723.25</c:v>
                </c:pt>
                <c:pt idx="70">
                  <c:v>81012.75</c:v>
                </c:pt>
                <c:pt idx="71">
                  <c:v>81409.25</c:v>
                </c:pt>
                <c:pt idx="72">
                  <c:v>82142.75</c:v>
                </c:pt>
                <c:pt idx="73">
                  <c:v>82537.75</c:v>
                </c:pt>
                <c:pt idx="74">
                  <c:v>83109.75</c:v>
                </c:pt>
                <c:pt idx="75">
                  <c:v>84682.25</c:v>
                </c:pt>
                <c:pt idx="76">
                  <c:v>86055</c:v>
                </c:pt>
                <c:pt idx="77">
                  <c:v>87710.25</c:v>
                </c:pt>
                <c:pt idx="78">
                  <c:v>88350.75</c:v>
                </c:pt>
                <c:pt idx="79">
                  <c:v>89192</c:v>
                </c:pt>
                <c:pt idx="80">
                  <c:v>89908.5</c:v>
                </c:pt>
                <c:pt idx="81">
                  <c:v>90189.25</c:v>
                </c:pt>
                <c:pt idx="82">
                  <c:v>91147.25</c:v>
                </c:pt>
                <c:pt idx="83">
                  <c:v>91394.75</c:v>
                </c:pt>
                <c:pt idx="84">
                  <c:v>91324</c:v>
                </c:pt>
                <c:pt idx="85">
                  <c:v>90994.75</c:v>
                </c:pt>
                <c:pt idx="86">
                  <c:v>91494.25</c:v>
                </c:pt>
                <c:pt idx="87">
                  <c:v>92150.25</c:v>
                </c:pt>
                <c:pt idx="88">
                  <c:v>92779.25</c:v>
                </c:pt>
                <c:pt idx="89">
                  <c:v>94344.25</c:v>
                </c:pt>
                <c:pt idx="90">
                  <c:v>93863.75</c:v>
                </c:pt>
                <c:pt idx="91">
                  <c:v>94330.25</c:v>
                </c:pt>
                <c:pt idx="92">
                  <c:v>94804</c:v>
                </c:pt>
                <c:pt idx="93">
                  <c:v>94295.75</c:v>
                </c:pt>
                <c:pt idx="94">
                  <c:v>95520.25</c:v>
                </c:pt>
                <c:pt idx="95">
                  <c:v>94691</c:v>
                </c:pt>
                <c:pt idx="96">
                  <c:v>94379.25</c:v>
                </c:pt>
                <c:pt idx="97">
                  <c:v>94235</c:v>
                </c:pt>
                <c:pt idx="98">
                  <c:v>93314.5</c:v>
                </c:pt>
                <c:pt idx="99">
                  <c:v>93671.25</c:v>
                </c:pt>
                <c:pt idx="100">
                  <c:v>93864</c:v>
                </c:pt>
                <c:pt idx="101">
                  <c:v>93696</c:v>
                </c:pt>
                <c:pt idx="102">
                  <c:v>93802.5</c:v>
                </c:pt>
                <c:pt idx="103">
                  <c:v>94237</c:v>
                </c:pt>
                <c:pt idx="104">
                  <c:v>93795.75</c:v>
                </c:pt>
                <c:pt idx="105">
                  <c:v>93063.5</c:v>
                </c:pt>
                <c:pt idx="106">
                  <c:v>92553</c:v>
                </c:pt>
                <c:pt idx="107">
                  <c:v>91595</c:v>
                </c:pt>
                <c:pt idx="108">
                  <c:v>91287</c:v>
                </c:pt>
                <c:pt idx="109">
                  <c:v>91516.25</c:v>
                </c:pt>
                <c:pt idx="110">
                  <c:v>91108.75</c:v>
                </c:pt>
                <c:pt idx="111">
                  <c:v>90936.25</c:v>
                </c:pt>
                <c:pt idx="112">
                  <c:v>90488.5</c:v>
                </c:pt>
                <c:pt idx="113">
                  <c:v>90610.75</c:v>
                </c:pt>
                <c:pt idx="114">
                  <c:v>90691.25</c:v>
                </c:pt>
                <c:pt idx="115">
                  <c:v>90313.5</c:v>
                </c:pt>
                <c:pt idx="116">
                  <c:v>90555.75</c:v>
                </c:pt>
                <c:pt idx="117">
                  <c:v>90316.75</c:v>
                </c:pt>
                <c:pt idx="118">
                  <c:v>90709.25</c:v>
                </c:pt>
                <c:pt idx="119">
                  <c:v>91511.5</c:v>
                </c:pt>
                <c:pt idx="120">
                  <c:v>90976.25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F3-4FAF-975E-093B100FF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9464064"/>
        <c:axId val="949453248"/>
      </c:lineChart>
      <c:catAx>
        <c:axId val="949464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453248"/>
        <c:crosses val="autoZero"/>
        <c:auto val="1"/>
        <c:lblAlgn val="ctr"/>
        <c:lblOffset val="100"/>
        <c:noMultiLvlLbl val="0"/>
      </c:catAx>
      <c:valAx>
        <c:axId val="949453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464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800" b="1">
          <a:solidFill>
            <a:schemeClr val="bg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Överdödlighet i absoluta tal</a:t>
            </a:r>
          </a:p>
          <a:p>
            <a:pPr>
              <a:defRPr/>
            </a:pPr>
            <a:r>
              <a:rPr lang="en-US"/>
              <a:t>(dödsfall per år minus genomsnittet de fyra tidigare åren)</a:t>
            </a:r>
          </a:p>
        </c:rich>
      </c:tx>
      <c:layout>
        <c:manualLayout>
          <c:xMode val="edge"/>
          <c:yMode val="edge"/>
          <c:x val="0.18868185763888889"/>
          <c:y val="2.1558641975308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 års snitt'!$D$1</c:f>
              <c:strCache>
                <c:ptCount val="1"/>
                <c:pt idx="0">
                  <c:v>Överdödlighet i absoluta 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'4 års snitt'!$A$2:$A$127</c:f>
              <c:numCache>
                <c:formatCode>General</c:formatCode>
                <c:ptCount val="126"/>
                <c:pt idx="0">
                  <c:v>1895</c:v>
                </c:pt>
                <c:pt idx="1">
                  <c:v>1896</c:v>
                </c:pt>
                <c:pt idx="2">
                  <c:v>1897</c:v>
                </c:pt>
                <c:pt idx="3">
                  <c:v>1898</c:v>
                </c:pt>
                <c:pt idx="4">
                  <c:v>1899</c:v>
                </c:pt>
                <c:pt idx="5">
                  <c:v>1900</c:v>
                </c:pt>
                <c:pt idx="6">
                  <c:v>1901</c:v>
                </c:pt>
                <c:pt idx="7">
                  <c:v>1902</c:v>
                </c:pt>
                <c:pt idx="8">
                  <c:v>1903</c:v>
                </c:pt>
                <c:pt idx="9">
                  <c:v>1904</c:v>
                </c:pt>
                <c:pt idx="10">
                  <c:v>1905</c:v>
                </c:pt>
                <c:pt idx="11">
                  <c:v>1906</c:v>
                </c:pt>
                <c:pt idx="12">
                  <c:v>1907</c:v>
                </c:pt>
                <c:pt idx="13">
                  <c:v>1908</c:v>
                </c:pt>
                <c:pt idx="14">
                  <c:v>1909</c:v>
                </c:pt>
                <c:pt idx="15">
                  <c:v>1910</c:v>
                </c:pt>
                <c:pt idx="16">
                  <c:v>1911</c:v>
                </c:pt>
                <c:pt idx="17">
                  <c:v>1912</c:v>
                </c:pt>
                <c:pt idx="18">
                  <c:v>1913</c:v>
                </c:pt>
                <c:pt idx="19">
                  <c:v>1914</c:v>
                </c:pt>
                <c:pt idx="20">
                  <c:v>1915</c:v>
                </c:pt>
                <c:pt idx="21">
                  <c:v>1916</c:v>
                </c:pt>
                <c:pt idx="22">
                  <c:v>1917</c:v>
                </c:pt>
                <c:pt idx="23">
                  <c:v>1918</c:v>
                </c:pt>
                <c:pt idx="24">
                  <c:v>1919</c:v>
                </c:pt>
                <c:pt idx="25">
                  <c:v>1920</c:v>
                </c:pt>
                <c:pt idx="26">
                  <c:v>1921</c:v>
                </c:pt>
                <c:pt idx="27">
                  <c:v>1922</c:v>
                </c:pt>
                <c:pt idx="28">
                  <c:v>1923</c:v>
                </c:pt>
                <c:pt idx="29">
                  <c:v>1924</c:v>
                </c:pt>
                <c:pt idx="30">
                  <c:v>1925</c:v>
                </c:pt>
                <c:pt idx="31">
                  <c:v>1926</c:v>
                </c:pt>
                <c:pt idx="32">
                  <c:v>1927</c:v>
                </c:pt>
                <c:pt idx="33">
                  <c:v>1928</c:v>
                </c:pt>
                <c:pt idx="34">
                  <c:v>1929</c:v>
                </c:pt>
                <c:pt idx="35">
                  <c:v>1930</c:v>
                </c:pt>
                <c:pt idx="36">
                  <c:v>1931</c:v>
                </c:pt>
                <c:pt idx="37">
                  <c:v>1932</c:v>
                </c:pt>
                <c:pt idx="38">
                  <c:v>1933</c:v>
                </c:pt>
                <c:pt idx="39">
                  <c:v>1934</c:v>
                </c:pt>
                <c:pt idx="40">
                  <c:v>1935</c:v>
                </c:pt>
                <c:pt idx="41">
                  <c:v>1936</c:v>
                </c:pt>
                <c:pt idx="42">
                  <c:v>1937</c:v>
                </c:pt>
                <c:pt idx="43">
                  <c:v>1938</c:v>
                </c:pt>
                <c:pt idx="44">
                  <c:v>1939</c:v>
                </c:pt>
                <c:pt idx="45">
                  <c:v>1940</c:v>
                </c:pt>
                <c:pt idx="46">
                  <c:v>1941</c:v>
                </c:pt>
                <c:pt idx="47">
                  <c:v>1942</c:v>
                </c:pt>
                <c:pt idx="48">
                  <c:v>1943</c:v>
                </c:pt>
                <c:pt idx="49">
                  <c:v>1944</c:v>
                </c:pt>
                <c:pt idx="50">
                  <c:v>1945</c:v>
                </c:pt>
                <c:pt idx="51">
                  <c:v>1946</c:v>
                </c:pt>
                <c:pt idx="52">
                  <c:v>1947</c:v>
                </c:pt>
                <c:pt idx="53">
                  <c:v>1948</c:v>
                </c:pt>
                <c:pt idx="54">
                  <c:v>1949</c:v>
                </c:pt>
                <c:pt idx="55">
                  <c:v>1950</c:v>
                </c:pt>
                <c:pt idx="56">
                  <c:v>1951</c:v>
                </c:pt>
                <c:pt idx="57">
                  <c:v>1952</c:v>
                </c:pt>
                <c:pt idx="58">
                  <c:v>1953</c:v>
                </c:pt>
                <c:pt idx="59">
                  <c:v>1954</c:v>
                </c:pt>
                <c:pt idx="60">
                  <c:v>1955</c:v>
                </c:pt>
                <c:pt idx="61">
                  <c:v>1956</c:v>
                </c:pt>
                <c:pt idx="62">
                  <c:v>1957</c:v>
                </c:pt>
                <c:pt idx="63">
                  <c:v>1958</c:v>
                </c:pt>
                <c:pt idx="64">
                  <c:v>1959</c:v>
                </c:pt>
                <c:pt idx="65">
                  <c:v>1960</c:v>
                </c:pt>
                <c:pt idx="66">
                  <c:v>1961</c:v>
                </c:pt>
                <c:pt idx="67">
                  <c:v>1962</c:v>
                </c:pt>
                <c:pt idx="68">
                  <c:v>1963</c:v>
                </c:pt>
                <c:pt idx="69">
                  <c:v>1964</c:v>
                </c:pt>
                <c:pt idx="70">
                  <c:v>1965</c:v>
                </c:pt>
                <c:pt idx="71">
                  <c:v>1966</c:v>
                </c:pt>
                <c:pt idx="72">
                  <c:v>1967</c:v>
                </c:pt>
                <c:pt idx="73">
                  <c:v>1968</c:v>
                </c:pt>
                <c:pt idx="74">
                  <c:v>1969</c:v>
                </c:pt>
                <c:pt idx="75">
                  <c:v>1970</c:v>
                </c:pt>
                <c:pt idx="76">
                  <c:v>1971</c:v>
                </c:pt>
                <c:pt idx="77">
                  <c:v>1972</c:v>
                </c:pt>
                <c:pt idx="78">
                  <c:v>1973</c:v>
                </c:pt>
                <c:pt idx="79">
                  <c:v>1974</c:v>
                </c:pt>
                <c:pt idx="80">
                  <c:v>1975</c:v>
                </c:pt>
                <c:pt idx="81">
                  <c:v>1976</c:v>
                </c:pt>
                <c:pt idx="82">
                  <c:v>1977</c:v>
                </c:pt>
                <c:pt idx="83">
                  <c:v>1978</c:v>
                </c:pt>
                <c:pt idx="84">
                  <c:v>1979</c:v>
                </c:pt>
                <c:pt idx="85">
                  <c:v>1980</c:v>
                </c:pt>
                <c:pt idx="86">
                  <c:v>1981</c:v>
                </c:pt>
                <c:pt idx="87">
                  <c:v>1982</c:v>
                </c:pt>
                <c:pt idx="88">
                  <c:v>1983</c:v>
                </c:pt>
                <c:pt idx="89">
                  <c:v>1984</c:v>
                </c:pt>
                <c:pt idx="90">
                  <c:v>1985</c:v>
                </c:pt>
                <c:pt idx="91">
                  <c:v>1986</c:v>
                </c:pt>
                <c:pt idx="92">
                  <c:v>1987</c:v>
                </c:pt>
                <c:pt idx="93">
                  <c:v>1988</c:v>
                </c:pt>
                <c:pt idx="94">
                  <c:v>1989</c:v>
                </c:pt>
                <c:pt idx="95">
                  <c:v>1990</c:v>
                </c:pt>
                <c:pt idx="96">
                  <c:v>1991</c:v>
                </c:pt>
                <c:pt idx="97">
                  <c:v>1992</c:v>
                </c:pt>
                <c:pt idx="98">
                  <c:v>1993</c:v>
                </c:pt>
                <c:pt idx="99">
                  <c:v>1994</c:v>
                </c:pt>
                <c:pt idx="100">
                  <c:v>1995</c:v>
                </c:pt>
                <c:pt idx="101">
                  <c:v>1996</c:v>
                </c:pt>
                <c:pt idx="102">
                  <c:v>1997</c:v>
                </c:pt>
                <c:pt idx="103">
                  <c:v>1998</c:v>
                </c:pt>
                <c:pt idx="104">
                  <c:v>1999</c:v>
                </c:pt>
                <c:pt idx="105">
                  <c:v>2000</c:v>
                </c:pt>
                <c:pt idx="106">
                  <c:v>2001</c:v>
                </c:pt>
                <c:pt idx="107">
                  <c:v>2002</c:v>
                </c:pt>
                <c:pt idx="108">
                  <c:v>2003</c:v>
                </c:pt>
                <c:pt idx="109">
                  <c:v>2004</c:v>
                </c:pt>
                <c:pt idx="110">
                  <c:v>2005</c:v>
                </c:pt>
                <c:pt idx="111">
                  <c:v>2006</c:v>
                </c:pt>
                <c:pt idx="112">
                  <c:v>2007</c:v>
                </c:pt>
                <c:pt idx="113">
                  <c:v>2008</c:v>
                </c:pt>
                <c:pt idx="114">
                  <c:v>2009</c:v>
                </c:pt>
                <c:pt idx="115">
                  <c:v>2010</c:v>
                </c:pt>
                <c:pt idx="116">
                  <c:v>2011</c:v>
                </c:pt>
                <c:pt idx="117">
                  <c:v>2012</c:v>
                </c:pt>
                <c:pt idx="118">
                  <c:v>2013</c:v>
                </c:pt>
                <c:pt idx="119">
                  <c:v>2014</c:v>
                </c:pt>
                <c:pt idx="120">
                  <c:v>2015</c:v>
                </c:pt>
                <c:pt idx="121">
                  <c:v>2016</c:v>
                </c:pt>
                <c:pt idx="122">
                  <c:v>2017</c:v>
                </c:pt>
                <c:pt idx="123">
                  <c:v>2018</c:v>
                </c:pt>
                <c:pt idx="124">
                  <c:v>2019</c:v>
                </c:pt>
                <c:pt idx="125">
                  <c:v>2020</c:v>
                </c:pt>
              </c:numCache>
            </c:numRef>
          </c:cat>
          <c:val>
            <c:numRef>
              <c:f>'4 års snitt'!$D$2:$D$127</c:f>
              <c:numCache>
                <c:formatCode>#,##0</c:formatCode>
                <c:ptCount val="126"/>
                <c:pt idx="0">
                  <c:v>-7374</c:v>
                </c:pt>
                <c:pt idx="1">
                  <c:v>-2924.25</c:v>
                </c:pt>
                <c:pt idx="2">
                  <c:v>-1466.5</c:v>
                </c:pt>
                <c:pt idx="3">
                  <c:v>-958.25</c:v>
                </c:pt>
                <c:pt idx="4">
                  <c:v>13644.5</c:v>
                </c:pt>
                <c:pt idx="5">
                  <c:v>6285</c:v>
                </c:pt>
                <c:pt idx="6">
                  <c:v>689.25</c:v>
                </c:pt>
                <c:pt idx="7">
                  <c:v>-3914.25</c:v>
                </c:pt>
                <c:pt idx="8">
                  <c:v>-5969.5</c:v>
                </c:pt>
                <c:pt idx="9">
                  <c:v>-1660.5</c:v>
                </c:pt>
                <c:pt idx="10">
                  <c:v>2129</c:v>
                </c:pt>
                <c:pt idx="11">
                  <c:v>-3865.75</c:v>
                </c:pt>
                <c:pt idx="12">
                  <c:v>-1243.75</c:v>
                </c:pt>
                <c:pt idx="13">
                  <c:v>1290.5</c:v>
                </c:pt>
                <c:pt idx="14">
                  <c:v>-4843.5</c:v>
                </c:pt>
                <c:pt idx="15">
                  <c:v>-193.25</c:v>
                </c:pt>
                <c:pt idx="16">
                  <c:v>-1154.75</c:v>
                </c:pt>
                <c:pt idx="17">
                  <c:v>2046</c:v>
                </c:pt>
                <c:pt idx="18">
                  <c:v>-139.25</c:v>
                </c:pt>
                <c:pt idx="19">
                  <c:v>901.25</c:v>
                </c:pt>
                <c:pt idx="20">
                  <c:v>5902.5</c:v>
                </c:pt>
                <c:pt idx="21">
                  <c:v>-1694.75</c:v>
                </c:pt>
                <c:pt idx="22">
                  <c:v>-1713.25</c:v>
                </c:pt>
                <c:pt idx="23">
                  <c:v>25327.5</c:v>
                </c:pt>
                <c:pt idx="24">
                  <c:v>-1544.5</c:v>
                </c:pt>
                <c:pt idx="25">
                  <c:v>-7881</c:v>
                </c:pt>
                <c:pt idx="26">
                  <c:v>-12562.25</c:v>
                </c:pt>
                <c:pt idx="27">
                  <c:v>-8793</c:v>
                </c:pt>
                <c:pt idx="28">
                  <c:v>-9650</c:v>
                </c:pt>
                <c:pt idx="29">
                  <c:v>-2106.75</c:v>
                </c:pt>
                <c:pt idx="30">
                  <c:v>-1658</c:v>
                </c:pt>
                <c:pt idx="31">
                  <c:v>-577.5</c:v>
                </c:pt>
                <c:pt idx="32">
                  <c:v>6547.25</c:v>
                </c:pt>
                <c:pt idx="33">
                  <c:v>396.5</c:v>
                </c:pt>
                <c:pt idx="34">
                  <c:v>1351</c:v>
                </c:pt>
                <c:pt idx="35">
                  <c:v>-2302</c:v>
                </c:pt>
                <c:pt idx="36">
                  <c:v>2917.5</c:v>
                </c:pt>
                <c:pt idx="37">
                  <c:v>-2720</c:v>
                </c:pt>
                <c:pt idx="38">
                  <c:v>-4120</c:v>
                </c:pt>
                <c:pt idx="39">
                  <c:v>-2573.25</c:v>
                </c:pt>
                <c:pt idx="40">
                  <c:v>786</c:v>
                </c:pt>
                <c:pt idx="41">
                  <c:v>3886</c:v>
                </c:pt>
                <c:pt idx="42">
                  <c:v>3597.75</c:v>
                </c:pt>
                <c:pt idx="43">
                  <c:v>-547.5</c:v>
                </c:pt>
                <c:pt idx="44">
                  <c:v>-1057.5</c:v>
                </c:pt>
                <c:pt idx="45">
                  <c:v>-1201.25</c:v>
                </c:pt>
                <c:pt idx="46">
                  <c:v>-1517.25</c:v>
                </c:pt>
                <c:pt idx="47">
                  <c:v>-8815.75</c:v>
                </c:pt>
                <c:pt idx="48">
                  <c:v>-4213.75</c:v>
                </c:pt>
                <c:pt idx="49">
                  <c:v>3658</c:v>
                </c:pt>
                <c:pt idx="50">
                  <c:v>3391</c:v>
                </c:pt>
                <c:pt idx="51">
                  <c:v>2127.25</c:v>
                </c:pt>
                <c:pt idx="52">
                  <c:v>3347.75</c:v>
                </c:pt>
                <c:pt idx="53">
                  <c:v>-4406.75</c:v>
                </c:pt>
                <c:pt idx="54">
                  <c:v>-1415</c:v>
                </c:pt>
                <c:pt idx="55">
                  <c:v>-65</c:v>
                </c:pt>
                <c:pt idx="56">
                  <c:v>-477.25</c:v>
                </c:pt>
                <c:pt idx="57">
                  <c:v>-1061.25</c:v>
                </c:pt>
                <c:pt idx="58">
                  <c:v>77.5</c:v>
                </c:pt>
                <c:pt idx="59">
                  <c:v>-449.5</c:v>
                </c:pt>
                <c:pt idx="60">
                  <c:v>-529</c:v>
                </c:pt>
                <c:pt idx="61">
                  <c:v>1333.25</c:v>
                </c:pt>
                <c:pt idx="62">
                  <c:v>3776.5</c:v>
                </c:pt>
                <c:pt idx="63">
                  <c:v>814.75</c:v>
                </c:pt>
                <c:pt idx="64">
                  <c:v>130</c:v>
                </c:pt>
                <c:pt idx="65">
                  <c:v>3770.25</c:v>
                </c:pt>
                <c:pt idx="66">
                  <c:v>1010.25</c:v>
                </c:pt>
                <c:pt idx="67">
                  <c:v>4140.5</c:v>
                </c:pt>
                <c:pt idx="68">
                  <c:v>2378</c:v>
                </c:pt>
                <c:pt idx="69">
                  <c:v>1186.25</c:v>
                </c:pt>
                <c:pt idx="70">
                  <c:v>2327.25</c:v>
                </c:pt>
                <c:pt idx="71">
                  <c:v>1413.5</c:v>
                </c:pt>
                <c:pt idx="72">
                  <c:v>2344.25</c:v>
                </c:pt>
                <c:pt idx="73">
                  <c:v>4206.5</c:v>
                </c:pt>
                <c:pt idx="74">
                  <c:v>3628.75</c:v>
                </c:pt>
                <c:pt idx="75">
                  <c:v>-986.75</c:v>
                </c:pt>
                <c:pt idx="76">
                  <c:v>1307.75</c:v>
                </c:pt>
                <c:pt idx="77">
                  <c:v>1913.25</c:v>
                </c:pt>
                <c:pt idx="78">
                  <c:v>3102.25</c:v>
                </c:pt>
                <c:pt idx="79">
                  <c:v>3206.25</c:v>
                </c:pt>
                <c:pt idx="80">
                  <c:v>3525.75</c:v>
                </c:pt>
                <c:pt idx="81">
                  <c:v>4622</c:v>
                </c:pt>
                <c:pt idx="82">
                  <c:v>491.75</c:v>
                </c:pt>
                <c:pt idx="83">
                  <c:v>1330.25</c:v>
                </c:pt>
                <c:pt idx="84">
                  <c:v>1882</c:v>
                </c:pt>
                <c:pt idx="85">
                  <c:v>1891.5</c:v>
                </c:pt>
                <c:pt idx="86">
                  <c:v>1844.75</c:v>
                </c:pt>
                <c:pt idx="87">
                  <c:v>-476.25</c:v>
                </c:pt>
                <c:pt idx="88">
                  <c:v>-603.75</c:v>
                </c:pt>
                <c:pt idx="89">
                  <c:v>-841</c:v>
                </c:pt>
                <c:pt idx="90">
                  <c:v>3037.25</c:v>
                </c:pt>
                <c:pt idx="91">
                  <c:v>1800.75</c:v>
                </c:pt>
                <c:pt idx="92">
                  <c:v>1156.75</c:v>
                </c:pt>
                <c:pt idx="93">
                  <c:v>3963.75</c:v>
                </c:pt>
                <c:pt idx="94">
                  <c:v>-2234.25</c:v>
                </c:pt>
                <c:pt idx="95">
                  <c:v>1297.25</c:v>
                </c:pt>
                <c:pt idx="96">
                  <c:v>871.75</c:v>
                </c:pt>
                <c:pt idx="97">
                  <c:v>-94</c:v>
                </c:pt>
                <c:pt idx="98">
                  <c:v>2712.25</c:v>
                </c:pt>
                <c:pt idx="99">
                  <c:v>-3676.25</c:v>
                </c:pt>
                <c:pt idx="100">
                  <c:v>-736</c:v>
                </c:pt>
                <c:pt idx="101">
                  <c:v>-246.25</c:v>
                </c:pt>
                <c:pt idx="102">
                  <c:v>-909</c:v>
                </c:pt>
                <c:pt idx="103">
                  <c:v>-43.5</c:v>
                </c:pt>
                <c:pt idx="104">
                  <c:v>1054.75</c:v>
                </c:pt>
                <c:pt idx="105">
                  <c:v>-403</c:v>
                </c:pt>
                <c:pt idx="106">
                  <c:v>56</c:v>
                </c:pt>
                <c:pt idx="107">
                  <c:v>1206.5</c:v>
                </c:pt>
                <c:pt idx="108">
                  <c:v>-1276</c:v>
                </c:pt>
                <c:pt idx="109">
                  <c:v>-3263.75</c:v>
                </c:pt>
                <c:pt idx="110">
                  <c:v>-1353.5</c:v>
                </c:pt>
                <c:pt idx="111">
                  <c:v>-1376</c:v>
                </c:pt>
                <c:pt idx="112">
                  <c:v>134</c:v>
                </c:pt>
                <c:pt idx="113">
                  <c:v>162</c:v>
                </c:pt>
                <c:pt idx="114">
                  <c:v>-1436.25</c:v>
                </c:pt>
                <c:pt idx="115">
                  <c:v>-621.75</c:v>
                </c:pt>
                <c:pt idx="116">
                  <c:v>-998.25</c:v>
                </c:pt>
                <c:pt idx="117">
                  <c:v>1449.5</c:v>
                </c:pt>
                <c:pt idx="118">
                  <c:v>-208.75</c:v>
                </c:pt>
                <c:pt idx="119">
                  <c:v>-1715.25</c:v>
                </c:pt>
                <c:pt idx="120">
                  <c:v>593.5</c:v>
                </c:pt>
                <c:pt idx="121">
                  <c:v>426.25</c:v>
                </c:pt>
                <c:pt idx="122">
                  <c:v>1655.25</c:v>
                </c:pt>
                <c:pt idx="123">
                  <c:v>1475.75</c:v>
                </c:pt>
                <c:pt idx="124">
                  <c:v>-2745.5</c:v>
                </c:pt>
                <c:pt idx="125">
                  <c:v>7147.75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A2-46C0-9868-6E8936C390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-28"/>
        <c:axId val="465868368"/>
        <c:axId val="465880432"/>
      </c:barChart>
      <c:catAx>
        <c:axId val="465868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880432"/>
        <c:crosses val="autoZero"/>
        <c:auto val="1"/>
        <c:lblAlgn val="ctr"/>
        <c:lblOffset val="100"/>
        <c:noMultiLvlLbl val="0"/>
      </c:catAx>
      <c:valAx>
        <c:axId val="46588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868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800" b="1">
          <a:solidFill>
            <a:schemeClr val="bg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Antalet dödsfall per år jämfört med genomsnittet för</a:t>
            </a:r>
            <a:r>
              <a:rPr lang="en-US" baseline="0"/>
              <a:t> de tio tidigare åren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'10 års snitt'!$E$1</c:f>
              <c:strCache>
                <c:ptCount val="1"/>
                <c:pt idx="0">
                  <c:v>Dödsfall per 1000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'10 års snitt'!$A$12:$A$132</c:f>
              <c:numCache>
                <c:formatCode>General</c:formatCode>
                <c:ptCount val="121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  <c:pt idx="119">
                  <c:v>2019</c:v>
                </c:pt>
                <c:pt idx="120">
                  <c:v>2020</c:v>
                </c:pt>
              </c:numCache>
            </c:numRef>
          </c:cat>
          <c:val>
            <c:numRef>
              <c:f>'10 års snitt'!$E$12:$E$132</c:f>
              <c:numCache>
                <c:formatCode>0.0</c:formatCode>
                <c:ptCount val="121"/>
                <c:pt idx="0">
                  <c:v>16.771534998649845</c:v>
                </c:pt>
                <c:pt idx="1">
                  <c:v>15.993884713871545</c:v>
                </c:pt>
                <c:pt idx="2">
                  <c:v>15.334834206363373</c:v>
                </c:pt>
                <c:pt idx="3">
                  <c:v>15.055663436494921</c:v>
                </c:pt>
                <c:pt idx="4">
                  <c:v>15.235673739277081</c:v>
                </c:pt>
                <c:pt idx="5">
                  <c:v>15.57030983675755</c:v>
                </c:pt>
                <c:pt idx="6">
                  <c:v>14.30864025197417</c:v>
                </c:pt>
                <c:pt idx="7">
                  <c:v>14.532013887687944</c:v>
                </c:pt>
                <c:pt idx="8">
                  <c:v>14.838662148224547</c:v>
                </c:pt>
                <c:pt idx="9">
                  <c:v>13.610664298218497</c:v>
                </c:pt>
                <c:pt idx="10">
                  <c:v>13.981594606550807</c:v>
                </c:pt>
                <c:pt idx="11">
                  <c:v>13.747710048493303</c:v>
                </c:pt>
                <c:pt idx="12">
                  <c:v>14.13959407529221</c:v>
                </c:pt>
                <c:pt idx="13">
                  <c:v>13.606964728549707</c:v>
                </c:pt>
                <c:pt idx="14">
                  <c:v>13.788101888035563</c:v>
                </c:pt>
                <c:pt idx="15">
                  <c:v>14.631682870216395</c:v>
                </c:pt>
                <c:pt idx="16">
                  <c:v>13.507617628699348</c:v>
                </c:pt>
                <c:pt idx="17">
                  <c:v>13.340293236487705</c:v>
                </c:pt>
                <c:pt idx="18">
                  <c:v>17.989972221505543</c:v>
                </c:pt>
                <c:pt idx="19">
                  <c:v>14.415677547448393</c:v>
                </c:pt>
                <c:pt idx="20">
                  <c:v>13.231966390317604</c:v>
                </c:pt>
                <c:pt idx="21">
                  <c:v>12.350033152422546</c:v>
                </c:pt>
                <c:pt idx="22">
                  <c:v>12.750354069798515</c:v>
                </c:pt>
                <c:pt idx="23">
                  <c:v>11.393064556869499</c:v>
                </c:pt>
                <c:pt idx="24">
                  <c:v>11.928361904124472</c:v>
                </c:pt>
                <c:pt idx="25">
                  <c:v>11.715086093113444</c:v>
                </c:pt>
                <c:pt idx="26">
                  <c:v>11.745090188806474</c:v>
                </c:pt>
                <c:pt idx="27">
                  <c:v>12.683964629644626</c:v>
                </c:pt>
                <c:pt idx="28">
                  <c:v>12.000773112712299</c:v>
                </c:pt>
                <c:pt idx="29">
                  <c:v>12.179252558790081</c:v>
                </c:pt>
                <c:pt idx="30">
                  <c:v>11.688011655775602</c:v>
                </c:pt>
                <c:pt idx="31">
                  <c:v>12.51467355657153</c:v>
                </c:pt>
                <c:pt idx="32">
                  <c:v>11.543586128376296</c:v>
                </c:pt>
                <c:pt idx="33">
                  <c:v>11.20603081412964</c:v>
                </c:pt>
                <c:pt idx="34">
                  <c:v>11.217710637901908</c:v>
                </c:pt>
                <c:pt idx="35">
                  <c:v>11.64913688587772</c:v>
                </c:pt>
                <c:pt idx="36">
                  <c:v>11.941493130242634</c:v>
                </c:pt>
                <c:pt idx="37">
                  <c:v>11.996075562292175</c:v>
                </c:pt>
                <c:pt idx="38">
                  <c:v>11.519894570928974</c:v>
                </c:pt>
                <c:pt idx="39">
                  <c:v>11.492275325749297</c:v>
                </c:pt>
                <c:pt idx="40">
                  <c:v>11.417841389502392</c:v>
                </c:pt>
                <c:pt idx="41">
                  <c:v>11.224583132624904</c:v>
                </c:pt>
                <c:pt idx="42">
                  <c:v>9.8697779567062032</c:v>
                </c:pt>
                <c:pt idx="43">
                  <c:v>10.134409512930512</c:v>
                </c:pt>
                <c:pt idx="44">
                  <c:v>10.9565237425705</c:v>
                </c:pt>
                <c:pt idx="45">
                  <c:v>10.773704554966031</c:v>
                </c:pt>
                <c:pt idx="46">
                  <c:v>10.443271678086722</c:v>
                </c:pt>
                <c:pt idx="47">
                  <c:v>10.75394699187933</c:v>
                </c:pt>
                <c:pt idx="48">
                  <c:v>9.7753205539208707</c:v>
                </c:pt>
                <c:pt idx="49">
                  <c:v>9.953506787184585</c:v>
                </c:pt>
                <c:pt idx="50">
                  <c:v>9.9826337731291126</c:v>
                </c:pt>
                <c:pt idx="51">
                  <c:v>9.8325900089311613</c:v>
                </c:pt>
                <c:pt idx="52">
                  <c:v>9.5474425524214315</c:v>
                </c:pt>
                <c:pt idx="53">
                  <c:v>9.6704594180789609</c:v>
                </c:pt>
                <c:pt idx="54">
                  <c:v>9.5415626765804191</c:v>
                </c:pt>
                <c:pt idx="55">
                  <c:v>9.4146701724198483</c:v>
                </c:pt>
                <c:pt idx="56">
                  <c:v>9.5660288996130394</c:v>
                </c:pt>
                <c:pt idx="57">
                  <c:v>9.8979361614787944</c:v>
                </c:pt>
                <c:pt idx="58">
                  <c:v>9.5650213501936481</c:v>
                </c:pt>
                <c:pt idx="59">
                  <c:v>9.4989523401533162</c:v>
                </c:pt>
                <c:pt idx="60">
                  <c:v>10.0151147637753</c:v>
                </c:pt>
                <c:pt idx="61">
                  <c:v>9.752681904654823</c:v>
                </c:pt>
                <c:pt idx="62">
                  <c:v>10.129204706200168</c:v>
                </c:pt>
                <c:pt idx="63">
                  <c:v>10.02424514326896</c:v>
                </c:pt>
                <c:pt idx="64">
                  <c:v>9.9621842187337553</c:v>
                </c:pt>
                <c:pt idx="65">
                  <c:v>10.060333179543379</c:v>
                </c:pt>
                <c:pt idx="66">
                  <c:v>10.00116280730243</c:v>
                </c:pt>
                <c:pt idx="67">
                  <c:v>10.108359874487729</c:v>
                </c:pt>
                <c:pt idx="68">
                  <c:v>10.398939982925645</c:v>
                </c:pt>
                <c:pt idx="69">
                  <c:v>10.41344182542568</c:v>
                </c:pt>
                <c:pt idx="70">
                  <c:v>9.9027016806478319</c:v>
                </c:pt>
                <c:pt idx="71">
                  <c:v>10.192891949824803</c:v>
                </c:pt>
                <c:pt idx="72">
                  <c:v>10.340099166835708</c:v>
                </c:pt>
                <c:pt idx="73">
                  <c:v>10.515164478094716</c:v>
                </c:pt>
                <c:pt idx="74">
                  <c:v>10.55634852778465</c:v>
                </c:pt>
                <c:pt idx="75">
                  <c:v>10.74601002236478</c:v>
                </c:pt>
                <c:pt idx="76">
                  <c:v>11.009595590382384</c:v>
                </c:pt>
                <c:pt idx="77">
                  <c:v>10.66901686150285</c:v>
                </c:pt>
                <c:pt idx="78">
                  <c:v>10.825237731906222</c:v>
                </c:pt>
                <c:pt idx="79">
                  <c:v>10.968793244859395</c:v>
                </c:pt>
                <c:pt idx="80">
                  <c:v>11.036390393435294</c:v>
                </c:pt>
                <c:pt idx="81">
                  <c:v>11.05774781861372</c:v>
                </c:pt>
                <c:pt idx="82">
                  <c:v>10.888162619105604</c:v>
                </c:pt>
                <c:pt idx="83">
                  <c:v>10.898530029086835</c:v>
                </c:pt>
                <c:pt idx="84">
                  <c:v>10.845872058673168</c:v>
                </c:pt>
                <c:pt idx="85">
                  <c:v>11.250351304279578</c:v>
                </c:pt>
                <c:pt idx="86">
                  <c:v>11.131042538252332</c:v>
                </c:pt>
                <c:pt idx="87">
                  <c:v>11.0893843096152</c:v>
                </c:pt>
                <c:pt idx="88">
                  <c:v>11.436846072438836</c:v>
                </c:pt>
                <c:pt idx="89">
                  <c:v>10.802112246271742</c:v>
                </c:pt>
                <c:pt idx="90">
                  <c:v>11.077301664720748</c:v>
                </c:pt>
                <c:pt idx="91">
                  <c:v>11.013499467094332</c:v>
                </c:pt>
                <c:pt idx="92">
                  <c:v>10.896210118415608</c:v>
                </c:pt>
                <c:pt idx="93">
                  <c:v>11.092829145983199</c:v>
                </c:pt>
                <c:pt idx="94">
                  <c:v>10.417426379372671</c:v>
                </c:pt>
                <c:pt idx="95">
                  <c:v>10.631405094836817</c:v>
                </c:pt>
                <c:pt idx="96">
                  <c:v>10.643112741603566</c:v>
                </c:pt>
                <c:pt idx="97">
                  <c:v>10.548141450389227</c:v>
                </c:pt>
                <c:pt idx="98">
                  <c:v>10.533951667897327</c:v>
                </c:pt>
                <c:pt idx="99">
                  <c:v>10.689701634928735</c:v>
                </c:pt>
                <c:pt idx="100">
                  <c:v>10.521579251208404</c:v>
                </c:pt>
                <c:pt idx="101">
                  <c:v>10.523139862846286</c:v>
                </c:pt>
                <c:pt idx="102">
                  <c:v>10.626468271029355</c:v>
                </c:pt>
                <c:pt idx="103">
                  <c:v>10.356998419059524</c:v>
                </c:pt>
                <c:pt idx="104">
                  <c:v>10.046394608069431</c:v>
                </c:pt>
                <c:pt idx="105">
                  <c:v>10.136219471974918</c:v>
                </c:pt>
                <c:pt idx="106">
                  <c:v>10.004875315159005</c:v>
                </c:pt>
                <c:pt idx="107">
                  <c:v>9.9890808235761881</c:v>
                </c:pt>
                <c:pt idx="108">
                  <c:v>9.8795993711126009</c:v>
                </c:pt>
                <c:pt idx="109">
                  <c:v>9.6438354287192301</c:v>
                </c:pt>
                <c:pt idx="110">
                  <c:v>9.6103581620655998</c:v>
                </c:pt>
                <c:pt idx="111">
                  <c:v>9.4842745143735723</c:v>
                </c:pt>
                <c:pt idx="112">
                  <c:v>9.6210788463202768</c:v>
                </c:pt>
                <c:pt idx="113">
                  <c:v>9.3730715124650796</c:v>
                </c:pt>
                <c:pt idx="114">
                  <c:v>9.1282199119658625</c:v>
                </c:pt>
                <c:pt idx="115">
                  <c:v>9.2281842575238677</c:v>
                </c:pt>
                <c:pt idx="116">
                  <c:v>9.1026120360538751</c:v>
                </c:pt>
                <c:pt idx="117">
                  <c:v>9.0879249725451228</c:v>
                </c:pt>
                <c:pt idx="118">
                  <c:v>9.0110784897829319</c:v>
                </c:pt>
                <c:pt idx="119">
                  <c:v>8.5950360727949189</c:v>
                </c:pt>
                <c:pt idx="120">
                  <c:v>9.4538212855497417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1D-4ABE-B3B7-204D01A778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49464064"/>
        <c:axId val="949453248"/>
      </c:barChart>
      <c:lineChart>
        <c:grouping val="standard"/>
        <c:varyColors val="0"/>
        <c:ser>
          <c:idx val="1"/>
          <c:order val="1"/>
          <c:tx>
            <c:strRef>
              <c:f>'10 års snitt'!$F$1</c:f>
              <c:strCache>
                <c:ptCount val="1"/>
                <c:pt idx="0">
                  <c:v>Förväntade antalet dödsfall per 1000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'10 års snitt'!$A$12:$A$132</c:f>
              <c:numCache>
                <c:formatCode>General</c:formatCode>
                <c:ptCount val="121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  <c:pt idx="119">
                  <c:v>2019</c:v>
                </c:pt>
                <c:pt idx="120">
                  <c:v>2020</c:v>
                </c:pt>
              </c:numCache>
            </c:numRef>
          </c:cat>
          <c:val>
            <c:numRef>
              <c:f>'10 års snitt'!$F$12:$F$132</c:f>
              <c:numCache>
                <c:formatCode>0.0</c:formatCode>
                <c:ptCount val="121"/>
                <c:pt idx="0">
                  <c:v>16.341242209553808</c:v>
                </c:pt>
                <c:pt idx="1">
                  <c:v>16.308378470060894</c:v>
                </c:pt>
                <c:pt idx="2">
                  <c:v>16.229499631733262</c:v>
                </c:pt>
                <c:pt idx="3">
                  <c:v>15.97608036215467</c:v>
                </c:pt>
                <c:pt idx="4">
                  <c:v>15.802034753439495</c:v>
                </c:pt>
                <c:pt idx="5">
                  <c:v>15.695373999262838</c:v>
                </c:pt>
                <c:pt idx="6">
                  <c:v>15.740632887135567</c:v>
                </c:pt>
                <c:pt idx="7">
                  <c:v>15.614661822113566</c:v>
                </c:pt>
                <c:pt idx="8">
                  <c:v>15.539647166270701</c:v>
                </c:pt>
                <c:pt idx="9">
                  <c:v>15.523410080980454</c:v>
                </c:pt>
                <c:pt idx="10">
                  <c:v>15.125188151751946</c:v>
                </c:pt>
                <c:pt idx="11">
                  <c:v>14.846194112542042</c:v>
                </c:pt>
                <c:pt idx="12">
                  <c:v>14.621576646004218</c:v>
                </c:pt>
                <c:pt idx="13">
                  <c:v>14.502052632897104</c:v>
                </c:pt>
                <c:pt idx="14">
                  <c:v>14.357182762102585</c:v>
                </c:pt>
                <c:pt idx="15">
                  <c:v>14.212425576978427</c:v>
                </c:pt>
                <c:pt idx="16">
                  <c:v>14.118562880324316</c:v>
                </c:pt>
                <c:pt idx="17">
                  <c:v>14.038460617996829</c:v>
                </c:pt>
                <c:pt idx="18">
                  <c:v>13.919288552876811</c:v>
                </c:pt>
                <c:pt idx="19">
                  <c:v>14.234419560204909</c:v>
                </c:pt>
                <c:pt idx="20">
                  <c:v>14.314920885127899</c:v>
                </c:pt>
                <c:pt idx="21">
                  <c:v>14.239958063504577</c:v>
                </c:pt>
                <c:pt idx="22">
                  <c:v>14.100190373897501</c:v>
                </c:pt>
                <c:pt idx="23">
                  <c:v>13.961266373348133</c:v>
                </c:pt>
                <c:pt idx="24">
                  <c:v>13.73987635618011</c:v>
                </c:pt>
                <c:pt idx="25">
                  <c:v>13.553902357789003</c:v>
                </c:pt>
                <c:pt idx="26">
                  <c:v>13.262242680078709</c:v>
                </c:pt>
                <c:pt idx="27">
                  <c:v>13.085989936089423</c:v>
                </c:pt>
                <c:pt idx="28">
                  <c:v>13.020357075405112</c:v>
                </c:pt>
                <c:pt idx="29">
                  <c:v>12.421437164525788</c:v>
                </c:pt>
                <c:pt idx="30">
                  <c:v>12.197794665659956</c:v>
                </c:pt>
                <c:pt idx="31">
                  <c:v>12.043399192205754</c:v>
                </c:pt>
                <c:pt idx="32">
                  <c:v>12.059863232620653</c:v>
                </c:pt>
                <c:pt idx="33">
                  <c:v>11.93918643847843</c:v>
                </c:pt>
                <c:pt idx="34">
                  <c:v>11.920483064204443</c:v>
                </c:pt>
                <c:pt idx="35">
                  <c:v>11.849417937582187</c:v>
                </c:pt>
                <c:pt idx="36">
                  <c:v>11.842823016858617</c:v>
                </c:pt>
                <c:pt idx="37">
                  <c:v>11.862463311002234</c:v>
                </c:pt>
                <c:pt idx="38">
                  <c:v>11.793674404266989</c:v>
                </c:pt>
                <c:pt idx="39">
                  <c:v>11.745586550088657</c:v>
                </c:pt>
                <c:pt idx="40">
                  <c:v>11.676888826784577</c:v>
                </c:pt>
                <c:pt idx="41">
                  <c:v>11.649871800157257</c:v>
                </c:pt>
                <c:pt idx="42">
                  <c:v>11.520862757762595</c:v>
                </c:pt>
                <c:pt idx="43">
                  <c:v>11.353481940595586</c:v>
                </c:pt>
                <c:pt idx="44">
                  <c:v>11.246319810475672</c:v>
                </c:pt>
                <c:pt idx="45">
                  <c:v>11.22020112094253</c:v>
                </c:pt>
                <c:pt idx="46">
                  <c:v>11.132657887851362</c:v>
                </c:pt>
                <c:pt idx="47">
                  <c:v>10.982835742635771</c:v>
                </c:pt>
                <c:pt idx="48">
                  <c:v>10.858622885594487</c:v>
                </c:pt>
                <c:pt idx="49">
                  <c:v>10.684165483893675</c:v>
                </c:pt>
                <c:pt idx="50">
                  <c:v>10.530288630037205</c:v>
                </c:pt>
                <c:pt idx="51">
                  <c:v>10.386767868399875</c:v>
                </c:pt>
                <c:pt idx="52">
                  <c:v>10.247568556030503</c:v>
                </c:pt>
                <c:pt idx="53">
                  <c:v>10.215335015602026</c:v>
                </c:pt>
                <c:pt idx="54">
                  <c:v>10.168940006116872</c:v>
                </c:pt>
                <c:pt idx="55">
                  <c:v>10.027443899517863</c:v>
                </c:pt>
                <c:pt idx="56">
                  <c:v>9.8915404612632436</c:v>
                </c:pt>
                <c:pt idx="57">
                  <c:v>9.8038161834158775</c:v>
                </c:pt>
                <c:pt idx="58">
                  <c:v>9.7182151003758239</c:v>
                </c:pt>
                <c:pt idx="59">
                  <c:v>9.6971851800030997</c:v>
                </c:pt>
                <c:pt idx="60">
                  <c:v>9.6517297352999716</c:v>
                </c:pt>
                <c:pt idx="61">
                  <c:v>9.6549778343645922</c:v>
                </c:pt>
                <c:pt idx="62">
                  <c:v>9.6469870239369584</c:v>
                </c:pt>
                <c:pt idx="63">
                  <c:v>9.7051632393148317</c:v>
                </c:pt>
                <c:pt idx="64">
                  <c:v>9.7405418118338307</c:v>
                </c:pt>
                <c:pt idx="65">
                  <c:v>9.7826039660491642</c:v>
                </c:pt>
                <c:pt idx="66">
                  <c:v>9.847170266761518</c:v>
                </c:pt>
                <c:pt idx="67">
                  <c:v>9.8906836575304578</c:v>
                </c:pt>
                <c:pt idx="68">
                  <c:v>9.9117260288313513</c:v>
                </c:pt>
                <c:pt idx="69">
                  <c:v>9.9951178921045507</c:v>
                </c:pt>
                <c:pt idx="70">
                  <c:v>10.086566840631786</c:v>
                </c:pt>
                <c:pt idx="71">
                  <c:v>10.07532553231904</c:v>
                </c:pt>
                <c:pt idx="72">
                  <c:v>10.119346536836037</c:v>
                </c:pt>
                <c:pt idx="73">
                  <c:v>10.140435982899593</c:v>
                </c:pt>
                <c:pt idx="74">
                  <c:v>10.189527916382168</c:v>
                </c:pt>
                <c:pt idx="75">
                  <c:v>10.248944347287258</c:v>
                </c:pt>
                <c:pt idx="76">
                  <c:v>10.317512031569398</c:v>
                </c:pt>
                <c:pt idx="77">
                  <c:v>10.418355309877393</c:v>
                </c:pt>
                <c:pt idx="78">
                  <c:v>10.474421008578906</c:v>
                </c:pt>
                <c:pt idx="79">
                  <c:v>10.517050783476964</c:v>
                </c:pt>
                <c:pt idx="80">
                  <c:v>10.572585925420336</c:v>
                </c:pt>
                <c:pt idx="81">
                  <c:v>10.685954796699082</c:v>
                </c:pt>
                <c:pt idx="82">
                  <c:v>10.772440383577973</c:v>
                </c:pt>
                <c:pt idx="83">
                  <c:v>10.827246728804962</c:v>
                </c:pt>
                <c:pt idx="84">
                  <c:v>10.865583283904172</c:v>
                </c:pt>
                <c:pt idx="85">
                  <c:v>10.894535636993023</c:v>
                </c:pt>
                <c:pt idx="86">
                  <c:v>10.944969765184505</c:v>
                </c:pt>
                <c:pt idx="87">
                  <c:v>10.957114459971498</c:v>
                </c:pt>
                <c:pt idx="88">
                  <c:v>10.999151204782732</c:v>
                </c:pt>
                <c:pt idx="89">
                  <c:v>11.060312038835997</c:v>
                </c:pt>
                <c:pt idx="90">
                  <c:v>11.043643938977231</c:v>
                </c:pt>
                <c:pt idx="91">
                  <c:v>11.047735066105776</c:v>
                </c:pt>
                <c:pt idx="92">
                  <c:v>11.043310230953839</c:v>
                </c:pt>
                <c:pt idx="93">
                  <c:v>11.044114980884839</c:v>
                </c:pt>
                <c:pt idx="94">
                  <c:v>11.063544892574475</c:v>
                </c:pt>
                <c:pt idx="95">
                  <c:v>11.020700324644425</c:v>
                </c:pt>
                <c:pt idx="96">
                  <c:v>10.958805703700149</c:v>
                </c:pt>
                <c:pt idx="97">
                  <c:v>10.910012724035273</c:v>
                </c:pt>
                <c:pt idx="98">
                  <c:v>10.855888438112675</c:v>
                </c:pt>
                <c:pt idx="99">
                  <c:v>10.765598997658525</c:v>
                </c:pt>
                <c:pt idx="100">
                  <c:v>10.754357936524224</c:v>
                </c:pt>
                <c:pt idx="101">
                  <c:v>10.69878569517299</c:v>
                </c:pt>
                <c:pt idx="102">
                  <c:v>10.649749734748184</c:v>
                </c:pt>
                <c:pt idx="103">
                  <c:v>10.622775550009559</c:v>
                </c:pt>
                <c:pt idx="104">
                  <c:v>10.549192477317192</c:v>
                </c:pt>
                <c:pt idx="105">
                  <c:v>10.512089300186869</c:v>
                </c:pt>
                <c:pt idx="106">
                  <c:v>10.462570737900677</c:v>
                </c:pt>
                <c:pt idx="107">
                  <c:v>10.398746995256223</c:v>
                </c:pt>
                <c:pt idx="108">
                  <c:v>10.342840932574919</c:v>
                </c:pt>
                <c:pt idx="109">
                  <c:v>10.277405702896447</c:v>
                </c:pt>
                <c:pt idx="110">
                  <c:v>10.172819082275494</c:v>
                </c:pt>
                <c:pt idx="111">
                  <c:v>10.081696973361213</c:v>
                </c:pt>
                <c:pt idx="112">
                  <c:v>9.9778104385139414</c:v>
                </c:pt>
                <c:pt idx="113">
                  <c:v>9.8772714960430328</c:v>
                </c:pt>
                <c:pt idx="114">
                  <c:v>9.778878805383588</c:v>
                </c:pt>
                <c:pt idx="115">
                  <c:v>9.6870613357732331</c:v>
                </c:pt>
                <c:pt idx="116">
                  <c:v>9.5962578143281281</c:v>
                </c:pt>
                <c:pt idx="117">
                  <c:v>9.5060314864176139</c:v>
                </c:pt>
                <c:pt idx="118">
                  <c:v>9.4159159013145093</c:v>
                </c:pt>
                <c:pt idx="119">
                  <c:v>9.3290638131815413</c:v>
                </c:pt>
                <c:pt idx="120">
                  <c:v>9.224183877589109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1D-4ABE-B3B7-204D01A778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9464064"/>
        <c:axId val="949453248"/>
      </c:lineChart>
      <c:catAx>
        <c:axId val="949464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453248"/>
        <c:crosses val="autoZero"/>
        <c:auto val="1"/>
        <c:lblAlgn val="ctr"/>
        <c:lblOffset val="100"/>
        <c:noMultiLvlLbl val="0"/>
      </c:catAx>
      <c:valAx>
        <c:axId val="949453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464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800" b="1">
          <a:solidFill>
            <a:schemeClr val="bg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Överdödlighet i absoluta tal</a:t>
            </a:r>
          </a:p>
          <a:p>
            <a:pPr>
              <a:defRPr/>
            </a:pPr>
            <a:r>
              <a:rPr lang="en-US"/>
              <a:t>(dödsfall per år minus genomsnittet de fem tidigare åren)</a:t>
            </a:r>
          </a:p>
        </c:rich>
      </c:tx>
      <c:layout>
        <c:manualLayout>
          <c:xMode val="edge"/>
          <c:yMode val="edge"/>
          <c:x val="0.18868185763888889"/>
          <c:y val="2.1558641975308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'10 års snitt'!$D$1</c:f>
              <c:strCache>
                <c:ptCount val="1"/>
                <c:pt idx="0">
                  <c:v>Överdödlighet i absoluta 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'10 års snitt'!$A$7:$A$132</c:f>
              <c:numCache>
                <c:formatCode>General</c:formatCode>
                <c:ptCount val="126"/>
                <c:pt idx="0">
                  <c:v>1895</c:v>
                </c:pt>
                <c:pt idx="1">
                  <c:v>1896</c:v>
                </c:pt>
                <c:pt idx="2">
                  <c:v>1897</c:v>
                </c:pt>
                <c:pt idx="3">
                  <c:v>1898</c:v>
                </c:pt>
                <c:pt idx="4">
                  <c:v>1899</c:v>
                </c:pt>
                <c:pt idx="5">
                  <c:v>1900</c:v>
                </c:pt>
                <c:pt idx="6">
                  <c:v>1901</c:v>
                </c:pt>
                <c:pt idx="7">
                  <c:v>1902</c:v>
                </c:pt>
                <c:pt idx="8">
                  <c:v>1903</c:v>
                </c:pt>
                <c:pt idx="9">
                  <c:v>1904</c:v>
                </c:pt>
                <c:pt idx="10">
                  <c:v>1905</c:v>
                </c:pt>
                <c:pt idx="11">
                  <c:v>1906</c:v>
                </c:pt>
                <c:pt idx="12">
                  <c:v>1907</c:v>
                </c:pt>
                <c:pt idx="13">
                  <c:v>1908</c:v>
                </c:pt>
                <c:pt idx="14">
                  <c:v>1909</c:v>
                </c:pt>
                <c:pt idx="15">
                  <c:v>1910</c:v>
                </c:pt>
                <c:pt idx="16">
                  <c:v>1911</c:v>
                </c:pt>
                <c:pt idx="17">
                  <c:v>1912</c:v>
                </c:pt>
                <c:pt idx="18">
                  <c:v>1913</c:v>
                </c:pt>
                <c:pt idx="19">
                  <c:v>1914</c:v>
                </c:pt>
                <c:pt idx="20">
                  <c:v>1915</c:v>
                </c:pt>
                <c:pt idx="21">
                  <c:v>1916</c:v>
                </c:pt>
                <c:pt idx="22">
                  <c:v>1917</c:v>
                </c:pt>
                <c:pt idx="23">
                  <c:v>1918</c:v>
                </c:pt>
                <c:pt idx="24">
                  <c:v>1919</c:v>
                </c:pt>
                <c:pt idx="25">
                  <c:v>1920</c:v>
                </c:pt>
                <c:pt idx="26">
                  <c:v>1921</c:v>
                </c:pt>
                <c:pt idx="27">
                  <c:v>1922</c:v>
                </c:pt>
                <c:pt idx="28">
                  <c:v>1923</c:v>
                </c:pt>
                <c:pt idx="29">
                  <c:v>1924</c:v>
                </c:pt>
                <c:pt idx="30">
                  <c:v>1925</c:v>
                </c:pt>
                <c:pt idx="31">
                  <c:v>1926</c:v>
                </c:pt>
                <c:pt idx="32">
                  <c:v>1927</c:v>
                </c:pt>
                <c:pt idx="33">
                  <c:v>1928</c:v>
                </c:pt>
                <c:pt idx="34">
                  <c:v>1929</c:v>
                </c:pt>
                <c:pt idx="35">
                  <c:v>1930</c:v>
                </c:pt>
                <c:pt idx="36">
                  <c:v>1931</c:v>
                </c:pt>
                <c:pt idx="37">
                  <c:v>1932</c:v>
                </c:pt>
                <c:pt idx="38">
                  <c:v>1933</c:v>
                </c:pt>
                <c:pt idx="39">
                  <c:v>1934</c:v>
                </c:pt>
                <c:pt idx="40">
                  <c:v>1935</c:v>
                </c:pt>
                <c:pt idx="41">
                  <c:v>1936</c:v>
                </c:pt>
                <c:pt idx="42">
                  <c:v>1937</c:v>
                </c:pt>
                <c:pt idx="43">
                  <c:v>1938</c:v>
                </c:pt>
                <c:pt idx="44">
                  <c:v>1939</c:v>
                </c:pt>
                <c:pt idx="45">
                  <c:v>1940</c:v>
                </c:pt>
                <c:pt idx="46">
                  <c:v>1941</c:v>
                </c:pt>
                <c:pt idx="47">
                  <c:v>1942</c:v>
                </c:pt>
                <c:pt idx="48">
                  <c:v>1943</c:v>
                </c:pt>
                <c:pt idx="49">
                  <c:v>1944</c:v>
                </c:pt>
                <c:pt idx="50">
                  <c:v>1945</c:v>
                </c:pt>
                <c:pt idx="51">
                  <c:v>1946</c:v>
                </c:pt>
                <c:pt idx="52">
                  <c:v>1947</c:v>
                </c:pt>
                <c:pt idx="53">
                  <c:v>1948</c:v>
                </c:pt>
                <c:pt idx="54">
                  <c:v>1949</c:v>
                </c:pt>
                <c:pt idx="55">
                  <c:v>1950</c:v>
                </c:pt>
                <c:pt idx="56">
                  <c:v>1951</c:v>
                </c:pt>
                <c:pt idx="57">
                  <c:v>1952</c:v>
                </c:pt>
                <c:pt idx="58">
                  <c:v>1953</c:v>
                </c:pt>
                <c:pt idx="59">
                  <c:v>1954</c:v>
                </c:pt>
                <c:pt idx="60">
                  <c:v>1955</c:v>
                </c:pt>
                <c:pt idx="61">
                  <c:v>1956</c:v>
                </c:pt>
                <c:pt idx="62">
                  <c:v>1957</c:v>
                </c:pt>
                <c:pt idx="63">
                  <c:v>1958</c:v>
                </c:pt>
                <c:pt idx="64">
                  <c:v>1959</c:v>
                </c:pt>
                <c:pt idx="65">
                  <c:v>1960</c:v>
                </c:pt>
                <c:pt idx="66">
                  <c:v>1961</c:v>
                </c:pt>
                <c:pt idx="67">
                  <c:v>1962</c:v>
                </c:pt>
                <c:pt idx="68">
                  <c:v>1963</c:v>
                </c:pt>
                <c:pt idx="69">
                  <c:v>1964</c:v>
                </c:pt>
                <c:pt idx="70">
                  <c:v>1965</c:v>
                </c:pt>
                <c:pt idx="71">
                  <c:v>1966</c:v>
                </c:pt>
                <c:pt idx="72">
                  <c:v>1967</c:v>
                </c:pt>
                <c:pt idx="73">
                  <c:v>1968</c:v>
                </c:pt>
                <c:pt idx="74">
                  <c:v>1969</c:v>
                </c:pt>
                <c:pt idx="75">
                  <c:v>1970</c:v>
                </c:pt>
                <c:pt idx="76">
                  <c:v>1971</c:v>
                </c:pt>
                <c:pt idx="77">
                  <c:v>1972</c:v>
                </c:pt>
                <c:pt idx="78">
                  <c:v>1973</c:v>
                </c:pt>
                <c:pt idx="79">
                  <c:v>1974</c:v>
                </c:pt>
                <c:pt idx="80">
                  <c:v>1975</c:v>
                </c:pt>
                <c:pt idx="81">
                  <c:v>1976</c:v>
                </c:pt>
                <c:pt idx="82">
                  <c:v>1977</c:v>
                </c:pt>
                <c:pt idx="83">
                  <c:v>1978</c:v>
                </c:pt>
                <c:pt idx="84">
                  <c:v>1979</c:v>
                </c:pt>
                <c:pt idx="85">
                  <c:v>1980</c:v>
                </c:pt>
                <c:pt idx="86">
                  <c:v>1981</c:v>
                </c:pt>
                <c:pt idx="87">
                  <c:v>1982</c:v>
                </c:pt>
                <c:pt idx="88">
                  <c:v>1983</c:v>
                </c:pt>
                <c:pt idx="89">
                  <c:v>1984</c:v>
                </c:pt>
                <c:pt idx="90">
                  <c:v>1985</c:v>
                </c:pt>
                <c:pt idx="91">
                  <c:v>1986</c:v>
                </c:pt>
                <c:pt idx="92">
                  <c:v>1987</c:v>
                </c:pt>
                <c:pt idx="93">
                  <c:v>1988</c:v>
                </c:pt>
                <c:pt idx="94">
                  <c:v>1989</c:v>
                </c:pt>
                <c:pt idx="95">
                  <c:v>1990</c:v>
                </c:pt>
                <c:pt idx="96">
                  <c:v>1991</c:v>
                </c:pt>
                <c:pt idx="97">
                  <c:v>1992</c:v>
                </c:pt>
                <c:pt idx="98">
                  <c:v>1993</c:v>
                </c:pt>
                <c:pt idx="99">
                  <c:v>1994</c:v>
                </c:pt>
                <c:pt idx="100">
                  <c:v>1995</c:v>
                </c:pt>
                <c:pt idx="101">
                  <c:v>1996</c:v>
                </c:pt>
                <c:pt idx="102">
                  <c:v>1997</c:v>
                </c:pt>
                <c:pt idx="103">
                  <c:v>1998</c:v>
                </c:pt>
                <c:pt idx="104">
                  <c:v>1999</c:v>
                </c:pt>
                <c:pt idx="105">
                  <c:v>2000</c:v>
                </c:pt>
                <c:pt idx="106">
                  <c:v>2001</c:v>
                </c:pt>
                <c:pt idx="107">
                  <c:v>2002</c:v>
                </c:pt>
                <c:pt idx="108">
                  <c:v>2003</c:v>
                </c:pt>
                <c:pt idx="109">
                  <c:v>2004</c:v>
                </c:pt>
                <c:pt idx="110">
                  <c:v>2005</c:v>
                </c:pt>
                <c:pt idx="111">
                  <c:v>2006</c:v>
                </c:pt>
                <c:pt idx="112">
                  <c:v>2007</c:v>
                </c:pt>
                <c:pt idx="113">
                  <c:v>2008</c:v>
                </c:pt>
                <c:pt idx="114">
                  <c:v>2009</c:v>
                </c:pt>
                <c:pt idx="115">
                  <c:v>2010</c:v>
                </c:pt>
                <c:pt idx="116">
                  <c:v>2011</c:v>
                </c:pt>
                <c:pt idx="117">
                  <c:v>2012</c:v>
                </c:pt>
                <c:pt idx="118">
                  <c:v>2013</c:v>
                </c:pt>
                <c:pt idx="119">
                  <c:v>2014</c:v>
                </c:pt>
                <c:pt idx="120">
                  <c:v>2015</c:v>
                </c:pt>
                <c:pt idx="121">
                  <c:v>2016</c:v>
                </c:pt>
                <c:pt idx="122">
                  <c:v>2017</c:v>
                </c:pt>
                <c:pt idx="123">
                  <c:v>2018</c:v>
                </c:pt>
                <c:pt idx="124">
                  <c:v>2019</c:v>
                </c:pt>
                <c:pt idx="125">
                  <c:v>2020</c:v>
                </c:pt>
              </c:numCache>
            </c:numRef>
          </c:cat>
          <c:val>
            <c:numRef>
              <c:f>'10 års snitt'!$D$7:$D$132</c:f>
              <c:numCache>
                <c:formatCode>#,##0</c:formatCode>
                <c:ptCount val="126"/>
                <c:pt idx="0">
                  <c:v>-5412</c:v>
                </c:pt>
                <c:pt idx="1">
                  <c:v>-1679.6999999999971</c:v>
                </c:pt>
                <c:pt idx="2">
                  <c:v>-2302.1000000000058</c:v>
                </c:pt>
                <c:pt idx="3">
                  <c:v>-2944.1999999999971</c:v>
                </c:pt>
                <c:pt idx="4">
                  <c:v>10773</c:v>
                </c:pt>
                <c:pt idx="5">
                  <c:v>5885.6000000000058</c:v>
                </c:pt>
                <c:pt idx="6">
                  <c:v>2079.3999999999942</c:v>
                </c:pt>
                <c:pt idx="7">
                  <c:v>-1187.5</c:v>
                </c:pt>
                <c:pt idx="8">
                  <c:v>-1682.3000000000029</c:v>
                </c:pt>
                <c:pt idx="9">
                  <c:v>101.39999999999418</c:v>
                </c:pt>
                <c:pt idx="10">
                  <c:v>2321.6000000000058</c:v>
                </c:pt>
                <c:pt idx="11">
                  <c:v>-4562.8999999999942</c:v>
                </c:pt>
                <c:pt idx="12">
                  <c:v>-2690.6000000000058</c:v>
                </c:pt>
                <c:pt idx="13">
                  <c:v>-430.69999999999709</c:v>
                </c:pt>
                <c:pt idx="14">
                  <c:v>-6922.6000000000058</c:v>
                </c:pt>
                <c:pt idx="15">
                  <c:v>-2734.6000000000058</c:v>
                </c:pt>
                <c:pt idx="16">
                  <c:v>-2591.1999999999971</c:v>
                </c:pt>
                <c:pt idx="17">
                  <c:v>818.80000000000291</c:v>
                </c:pt>
                <c:pt idx="18">
                  <c:v>-1650.1000000000058</c:v>
                </c:pt>
                <c:pt idx="19">
                  <c:v>125.5</c:v>
                </c:pt>
                <c:pt idx="20">
                  <c:v>5585.6000000000058</c:v>
                </c:pt>
                <c:pt idx="21">
                  <c:v>-344.80000000000291</c:v>
                </c:pt>
                <c:pt idx="22">
                  <c:v>-871.30000000000291</c:v>
                </c:pt>
                <c:pt idx="23">
                  <c:v>26411.100000000006</c:v>
                </c:pt>
                <c:pt idx="24">
                  <c:v>3706.8000000000029</c:v>
                </c:pt>
                <c:pt idx="25">
                  <c:v>-3429.3000000000029</c:v>
                </c:pt>
                <c:pt idx="26">
                  <c:v>-8112.8999999999942</c:v>
                </c:pt>
                <c:pt idx="27">
                  <c:v>-5013.3000000000029</c:v>
                </c:pt>
                <c:pt idx="28">
                  <c:v>-12642.5</c:v>
                </c:pt>
                <c:pt idx="29">
                  <c:v>-8235.5</c:v>
                </c:pt>
                <c:pt idx="30">
                  <c:v>-8687.5</c:v>
                </c:pt>
                <c:pt idx="31">
                  <c:v>-6994.6000000000058</c:v>
                </c:pt>
                <c:pt idx="32">
                  <c:v>-476.89999999999418</c:v>
                </c:pt>
                <c:pt idx="33">
                  <c:v>-4412.3000000000029</c:v>
                </c:pt>
                <c:pt idx="34">
                  <c:v>-8.8999999999941792</c:v>
                </c:pt>
                <c:pt idx="35">
                  <c:v>-1781.8000000000029</c:v>
                </c:pt>
                <c:pt idx="36">
                  <c:v>4183</c:v>
                </c:pt>
                <c:pt idx="37">
                  <c:v>-1837.5</c:v>
                </c:pt>
                <c:pt idx="38">
                  <c:v>-3201.1000000000058</c:v>
                </c:pt>
                <c:pt idx="39">
                  <c:v>-3005.3999999999942</c:v>
                </c:pt>
                <c:pt idx="40">
                  <c:v>94.600000000005821</c:v>
                </c:pt>
                <c:pt idx="41">
                  <c:v>1928.1000000000058</c:v>
                </c:pt>
                <c:pt idx="42">
                  <c:v>2134.8999999999942</c:v>
                </c:pt>
                <c:pt idx="43">
                  <c:v>-381.39999999999418</c:v>
                </c:pt>
                <c:pt idx="44">
                  <c:v>-141</c:v>
                </c:pt>
                <c:pt idx="45">
                  <c:v>-102.80000000000291</c:v>
                </c:pt>
                <c:pt idx="46">
                  <c:v>-1036.6000000000058</c:v>
                </c:pt>
                <c:pt idx="47">
                  <c:v>-8684.5</c:v>
                </c:pt>
                <c:pt idx="48">
                  <c:v>-5548.6999999999971</c:v>
                </c:pt>
                <c:pt idx="49">
                  <c:v>980.5</c:v>
                </c:pt>
                <c:pt idx="50">
                  <c:v>361.19999999999709</c:v>
                </c:pt>
                <c:pt idx="51">
                  <c:v>-813.60000000000582</c:v>
                </c:pt>
                <c:pt idx="52">
                  <c:v>2550.5</c:v>
                </c:pt>
                <c:pt idx="53">
                  <c:v>-3154.1999999999971</c:v>
                </c:pt>
                <c:pt idx="54">
                  <c:v>-810.19999999999709</c:v>
                </c:pt>
                <c:pt idx="55">
                  <c:v>282.69999999999709</c:v>
                </c:pt>
                <c:pt idx="56">
                  <c:v>30.899999999994179</c:v>
                </c:pt>
                <c:pt idx="57">
                  <c:v>-1287</c:v>
                </c:pt>
                <c:pt idx="58">
                  <c:v>-456.89999999999418</c:v>
                </c:pt>
                <c:pt idx="59">
                  <c:v>-1324.6999999999971</c:v>
                </c:pt>
                <c:pt idx="60">
                  <c:v>-1395.3000000000029</c:v>
                </c:pt>
                <c:pt idx="61">
                  <c:v>502.39999999999418</c:v>
                </c:pt>
                <c:pt idx="62">
                  <c:v>3472.3999999999942</c:v>
                </c:pt>
                <c:pt idx="63">
                  <c:v>1450.1000000000058</c:v>
                </c:pt>
                <c:pt idx="64">
                  <c:v>936.89999999999418</c:v>
                </c:pt>
                <c:pt idx="65">
                  <c:v>5005.6999999999971</c:v>
                </c:pt>
                <c:pt idx="66">
                  <c:v>2988</c:v>
                </c:pt>
                <c:pt idx="67">
                  <c:v>5848.3999999999942</c:v>
                </c:pt>
                <c:pt idx="68">
                  <c:v>4665.3000000000029</c:v>
                </c:pt>
                <c:pt idx="69">
                  <c:v>4175.6000000000058</c:v>
                </c:pt>
                <c:pt idx="70">
                  <c:v>4945.5</c:v>
                </c:pt>
                <c:pt idx="71">
                  <c:v>4235.5</c:v>
                </c:pt>
                <c:pt idx="72">
                  <c:v>4755</c:v>
                </c:pt>
                <c:pt idx="73">
                  <c:v>6782.8999999999942</c:v>
                </c:pt>
                <c:pt idx="74">
                  <c:v>6517.8000000000029</c:v>
                </c:pt>
                <c:pt idx="75">
                  <c:v>1945.5</c:v>
                </c:pt>
                <c:pt idx="76">
                  <c:v>4143.1999999999971</c:v>
                </c:pt>
                <c:pt idx="77">
                  <c:v>4566</c:v>
                </c:pt>
                <c:pt idx="78">
                  <c:v>5423.5</c:v>
                </c:pt>
                <c:pt idx="79">
                  <c:v>5181.5</c:v>
                </c:pt>
                <c:pt idx="80">
                  <c:v>6108</c:v>
                </c:pt>
                <c:pt idx="81">
                  <c:v>7575.6000000000058</c:v>
                </c:pt>
                <c:pt idx="82">
                  <c:v>3876.8999999999942</c:v>
                </c:pt>
                <c:pt idx="83">
                  <c:v>4514</c:v>
                </c:pt>
                <c:pt idx="84">
                  <c:v>5186.5</c:v>
                </c:pt>
                <c:pt idx="85">
                  <c:v>5140.3000000000029</c:v>
                </c:pt>
                <c:pt idx="86">
                  <c:v>4196.8999999999942</c:v>
                </c:pt>
                <c:pt idx="87">
                  <c:v>1902.1999999999971</c:v>
                </c:pt>
                <c:pt idx="88">
                  <c:v>1360.6999999999971</c:v>
                </c:pt>
                <c:pt idx="89">
                  <c:v>537.60000000000582</c:v>
                </c:pt>
                <c:pt idx="90">
                  <c:v>3669.8999999999942</c:v>
                </c:pt>
                <c:pt idx="91">
                  <c:v>2350.5</c:v>
                </c:pt>
                <c:pt idx="92">
                  <c:v>2100.6999999999971</c:v>
                </c:pt>
                <c:pt idx="93">
                  <c:v>5026.1999999999971</c:v>
                </c:pt>
                <c:pt idx="94">
                  <c:v>-313</c:v>
                </c:pt>
                <c:pt idx="95">
                  <c:v>2634.3999999999942</c:v>
                </c:pt>
                <c:pt idx="96">
                  <c:v>2339.3000000000029</c:v>
                </c:pt>
                <c:pt idx="97">
                  <c:v>1530.5</c:v>
                </c:pt>
                <c:pt idx="98">
                  <c:v>3424.6000000000058</c:v>
                </c:pt>
                <c:pt idx="99">
                  <c:v>-2361.1000000000058</c:v>
                </c:pt>
                <c:pt idx="100">
                  <c:v>-386.19999999999709</c:v>
                </c:pt>
                <c:pt idx="101">
                  <c:v>-200.5</c:v>
                </c:pt>
                <c:pt idx="102">
                  <c:v>-1091.3000000000029</c:v>
                </c:pt>
                <c:pt idx="103">
                  <c:v>-1148.1999999999971</c:v>
                </c:pt>
                <c:pt idx="104">
                  <c:v>654</c:v>
                </c:pt>
                <c:pt idx="105">
                  <c:v>-872.60000000000582</c:v>
                </c:pt>
                <c:pt idx="106">
                  <c:v>-411.60000000000582</c:v>
                </c:pt>
                <c:pt idx="107">
                  <c:v>990.39999999999418</c:v>
                </c:pt>
                <c:pt idx="108">
                  <c:v>-1087.5</c:v>
                </c:pt>
                <c:pt idx="109">
                  <c:v>-3111.8000000000029</c:v>
                </c:pt>
                <c:pt idx="110">
                  <c:v>-1802.6000000000058</c:v>
                </c:pt>
                <c:pt idx="111">
                  <c:v>-2111.1000000000058</c:v>
                </c:pt>
                <c:pt idx="112">
                  <c:v>-1263.5</c:v>
                </c:pt>
                <c:pt idx="113">
                  <c:v>-1383.8000000000029</c:v>
                </c:pt>
                <c:pt idx="114">
                  <c:v>-2570.6000000000058</c:v>
                </c:pt>
                <c:pt idx="115">
                  <c:v>-1699</c:v>
                </c:pt>
                <c:pt idx="116">
                  <c:v>-1950.6000000000058</c:v>
                </c:pt>
                <c:pt idx="117">
                  <c:v>430.80000000000291</c:v>
                </c:pt>
                <c:pt idx="118">
                  <c:v>-798.10000000000582</c:v>
                </c:pt>
                <c:pt idx="119">
                  <c:v>-1968.1999999999971</c:v>
                </c:pt>
                <c:pt idx="120">
                  <c:v>118.39999999999418</c:v>
                </c:pt>
                <c:pt idx="121">
                  <c:v>273.69999999999709</c:v>
                </c:pt>
                <c:pt idx="122">
                  <c:v>1283.1999999999971</c:v>
                </c:pt>
                <c:pt idx="123">
                  <c:v>1471.8999999999942</c:v>
                </c:pt>
                <c:pt idx="124">
                  <c:v>-2020.6999999999971</c:v>
                </c:pt>
                <c:pt idx="125">
                  <c:v>7468.6999999999971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72-45A8-8E83-7AEE3EA5A9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-28"/>
        <c:axId val="465868368"/>
        <c:axId val="465880432"/>
      </c:barChart>
      <c:catAx>
        <c:axId val="465868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880432"/>
        <c:crosses val="autoZero"/>
        <c:auto val="1"/>
        <c:lblAlgn val="ctr"/>
        <c:lblOffset val="100"/>
        <c:noMultiLvlLbl val="0"/>
      </c:catAx>
      <c:valAx>
        <c:axId val="46588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868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800" b="1">
          <a:solidFill>
            <a:schemeClr val="bg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573444</xdr:colOff>
      <xdr:row>0</xdr:row>
      <xdr:rowOff>210133</xdr:rowOff>
    </xdr:from>
    <xdr:to>
      <xdr:col>7</xdr:col>
      <xdr:colOff>734346</xdr:colOff>
      <xdr:row>0</xdr:row>
      <xdr:rowOff>447623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2806" y="210133"/>
          <a:ext cx="1609090" cy="23749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115078</xdr:colOff>
      <xdr:row>1</xdr:row>
      <xdr:rowOff>46847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361951</xdr:colOff>
      <xdr:row>80</xdr:row>
      <xdr:rowOff>57149</xdr:rowOff>
    </xdr:from>
    <xdr:to>
      <xdr:col>30</xdr:col>
      <xdr:colOff>147151</xdr:colOff>
      <xdr:row>129</xdr:row>
      <xdr:rowOff>2999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668862-3B96-42D3-BEE5-740346FE11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1076325</xdr:colOff>
      <xdr:row>135</xdr:row>
      <xdr:rowOff>57150</xdr:rowOff>
    </xdr:from>
    <xdr:to>
      <xdr:col>13</xdr:col>
      <xdr:colOff>80475</xdr:colOff>
      <xdr:row>184</xdr:row>
      <xdr:rowOff>3000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CCD915F-4B0C-456B-91E7-7CEEF4D977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0</xdr:colOff>
      <xdr:row>131</xdr:row>
      <xdr:rowOff>0</xdr:rowOff>
    </xdr:from>
    <xdr:to>
      <xdr:col>37</xdr:col>
      <xdr:colOff>318600</xdr:colOff>
      <xdr:row>179</xdr:row>
      <xdr:rowOff>79200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3F00FE4-0973-4304-BD98-65752D7E7B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361951</xdr:colOff>
      <xdr:row>80</xdr:row>
      <xdr:rowOff>57149</xdr:rowOff>
    </xdr:from>
    <xdr:to>
      <xdr:col>30</xdr:col>
      <xdr:colOff>147151</xdr:colOff>
      <xdr:row>129</xdr:row>
      <xdr:rowOff>2999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6268DC6-8197-4363-BB96-26E7C67C27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1076325</xdr:colOff>
      <xdr:row>135</xdr:row>
      <xdr:rowOff>57150</xdr:rowOff>
    </xdr:from>
    <xdr:to>
      <xdr:col>13</xdr:col>
      <xdr:colOff>80475</xdr:colOff>
      <xdr:row>184</xdr:row>
      <xdr:rowOff>3000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A4CDB42-FB8E-4897-9FC4-BD22F406A9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466726</xdr:colOff>
      <xdr:row>83</xdr:row>
      <xdr:rowOff>123824</xdr:rowOff>
    </xdr:from>
    <xdr:to>
      <xdr:col>29</xdr:col>
      <xdr:colOff>251926</xdr:colOff>
      <xdr:row>132</xdr:row>
      <xdr:rowOff>69674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EACAD13-84E2-460A-A68E-8BC839F151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1076325</xdr:colOff>
      <xdr:row>140</xdr:row>
      <xdr:rowOff>57150</xdr:rowOff>
    </xdr:from>
    <xdr:to>
      <xdr:col>13</xdr:col>
      <xdr:colOff>80475</xdr:colOff>
      <xdr:row>189</xdr:row>
      <xdr:rowOff>3000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54B182E-3566-473D-A6FC-B019C4F6BB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1"/>
  <sheetViews>
    <sheetView zoomScale="98" zoomScaleNormal="98" workbookViewId="0">
      <pane ySplit="3" topLeftCell="A128" activePane="bottomLeft" state="frozen"/>
      <selection pane="bottomLeft" activeCell="A2" sqref="A2"/>
    </sheetView>
  </sheetViews>
  <sheetFormatPr defaultColWidth="11" defaultRowHeight="12" x14ac:dyDescent="0.2"/>
  <cols>
    <col min="1" max="1" width="7.6640625" style="5" customWidth="1"/>
    <col min="2" max="2" width="12.5" style="5" customWidth="1"/>
    <col min="3" max="4" width="11" style="5" customWidth="1"/>
    <col min="5" max="6" width="13.6640625" style="5" customWidth="1"/>
    <col min="7" max="7" width="11.6640625" style="5" customWidth="1"/>
    <col min="8" max="8" width="15" style="5" customWidth="1"/>
    <col min="9" max="16384" width="11" style="5"/>
  </cols>
  <sheetData>
    <row r="1" spans="1:8" ht="40.5" customHeight="1" x14ac:dyDescent="0.2">
      <c r="A1" s="5" t="s">
        <v>5</v>
      </c>
    </row>
    <row r="2" spans="1:8" s="1" customFormat="1" ht="25.5" customHeight="1" x14ac:dyDescent="0.25">
      <c r="A2" s="11" t="s">
        <v>15</v>
      </c>
    </row>
    <row r="3" spans="1:8" s="4" customFormat="1" ht="20.25" customHeight="1" x14ac:dyDescent="0.2">
      <c r="A3" s="2" t="s">
        <v>0</v>
      </c>
      <c r="B3" s="2" t="s">
        <v>1</v>
      </c>
      <c r="C3" s="2" t="s">
        <v>2</v>
      </c>
      <c r="D3" s="2" t="s">
        <v>3</v>
      </c>
      <c r="E3" s="3" t="s">
        <v>6</v>
      </c>
      <c r="F3" s="3" t="s">
        <v>7</v>
      </c>
      <c r="G3" s="2" t="s">
        <v>8</v>
      </c>
      <c r="H3" s="2" t="s">
        <v>9</v>
      </c>
    </row>
    <row r="4" spans="1:8" ht="17.25" customHeight="1" x14ac:dyDescent="0.2">
      <c r="A4" s="14">
        <v>1749</v>
      </c>
      <c r="B4" s="6">
        <v>1764724</v>
      </c>
      <c r="C4" s="6">
        <v>59483</v>
      </c>
      <c r="D4" s="6">
        <v>49516</v>
      </c>
      <c r="E4" s="7" t="s">
        <v>4</v>
      </c>
      <c r="F4" s="7" t="s">
        <v>4</v>
      </c>
      <c r="G4" s="6">
        <v>15046</v>
      </c>
      <c r="H4" s="7" t="s">
        <v>4</v>
      </c>
    </row>
    <row r="5" spans="1:8" x14ac:dyDescent="0.2">
      <c r="A5" s="14">
        <v>1750</v>
      </c>
      <c r="B5" s="6">
        <v>1780678</v>
      </c>
      <c r="C5" s="6">
        <v>64511</v>
      </c>
      <c r="D5" s="6">
        <v>47622</v>
      </c>
      <c r="E5" s="7" t="s">
        <v>4</v>
      </c>
      <c r="F5" s="7" t="s">
        <v>4</v>
      </c>
      <c r="G5" s="6">
        <v>16374</v>
      </c>
      <c r="H5" s="7" t="s">
        <v>4</v>
      </c>
    </row>
    <row r="6" spans="1:8" x14ac:dyDescent="0.2">
      <c r="A6" s="14">
        <v>1751</v>
      </c>
      <c r="B6" s="6">
        <v>1802132</v>
      </c>
      <c r="C6" s="6">
        <v>69291</v>
      </c>
      <c r="D6" s="6">
        <v>46902</v>
      </c>
      <c r="E6" s="7" t="s">
        <v>4</v>
      </c>
      <c r="F6" s="7" t="s">
        <v>4</v>
      </c>
      <c r="G6" s="6">
        <v>16599</v>
      </c>
      <c r="H6" s="7" t="s">
        <v>4</v>
      </c>
    </row>
    <row r="7" spans="1:8" x14ac:dyDescent="0.2">
      <c r="A7" s="14">
        <v>1752</v>
      </c>
      <c r="B7" s="6">
        <v>1816703</v>
      </c>
      <c r="C7" s="6">
        <v>64973</v>
      </c>
      <c r="D7" s="6">
        <v>49467</v>
      </c>
      <c r="E7" s="7" t="s">
        <v>4</v>
      </c>
      <c r="F7" s="7" t="s">
        <v>4</v>
      </c>
      <c r="G7" s="6">
        <v>16761</v>
      </c>
      <c r="H7" s="7" t="s">
        <v>4</v>
      </c>
    </row>
    <row r="8" spans="1:8" x14ac:dyDescent="0.2">
      <c r="A8" s="14">
        <v>1753</v>
      </c>
      <c r="B8" s="6">
        <v>1837869</v>
      </c>
      <c r="C8" s="6">
        <v>66007</v>
      </c>
      <c r="D8" s="6">
        <v>43905</v>
      </c>
      <c r="E8" s="7" t="s">
        <v>4</v>
      </c>
      <c r="F8" s="7" t="s">
        <v>4</v>
      </c>
      <c r="G8" s="6">
        <v>15923</v>
      </c>
      <c r="H8" s="7" t="s">
        <v>4</v>
      </c>
    </row>
    <row r="9" spans="1:8" x14ac:dyDescent="0.2">
      <c r="A9" s="14">
        <v>1754</v>
      </c>
      <c r="B9" s="6">
        <v>1857047</v>
      </c>
      <c r="C9" s="6">
        <v>68759</v>
      </c>
      <c r="D9" s="6">
        <v>48645</v>
      </c>
      <c r="E9" s="7" t="s">
        <v>4</v>
      </c>
      <c r="F9" s="7" t="s">
        <v>4</v>
      </c>
      <c r="G9" s="6">
        <v>17457</v>
      </c>
      <c r="H9" s="7" t="s">
        <v>4</v>
      </c>
    </row>
    <row r="10" spans="1:8" x14ac:dyDescent="0.2">
      <c r="A10" s="14">
        <v>1755</v>
      </c>
      <c r="B10" s="6">
        <v>1875029</v>
      </c>
      <c r="C10" s="6">
        <v>70008</v>
      </c>
      <c r="D10" s="6">
        <v>51090</v>
      </c>
      <c r="E10" s="7" t="s">
        <v>4</v>
      </c>
      <c r="F10" s="7" t="s">
        <v>4</v>
      </c>
      <c r="G10" s="6">
        <v>17097</v>
      </c>
      <c r="H10" s="7" t="s">
        <v>4</v>
      </c>
    </row>
    <row r="11" spans="1:8" x14ac:dyDescent="0.2">
      <c r="A11" s="14">
        <v>1756</v>
      </c>
      <c r="B11" s="6">
        <v>1889424</v>
      </c>
      <c r="C11" s="6">
        <v>67987</v>
      </c>
      <c r="D11" s="6">
        <v>52062</v>
      </c>
      <c r="E11" s="7" t="s">
        <v>4</v>
      </c>
      <c r="F11" s="7" t="s">
        <v>4</v>
      </c>
      <c r="G11" s="6">
        <v>16005</v>
      </c>
      <c r="H11" s="7" t="s">
        <v>4</v>
      </c>
    </row>
    <row r="12" spans="1:8" x14ac:dyDescent="0.2">
      <c r="A12" s="14">
        <v>1757</v>
      </c>
      <c r="B12" s="8">
        <v>1892990</v>
      </c>
      <c r="C12" s="6">
        <v>61675</v>
      </c>
      <c r="D12" s="6">
        <v>56579</v>
      </c>
      <c r="E12" s="7" t="s">
        <v>4</v>
      </c>
      <c r="F12" s="7" t="s">
        <v>4</v>
      </c>
      <c r="G12" s="6">
        <v>15078</v>
      </c>
      <c r="H12" s="7" t="s">
        <v>4</v>
      </c>
    </row>
    <row r="13" spans="1:8" x14ac:dyDescent="0.2">
      <c r="A13" s="14">
        <v>1758</v>
      </c>
      <c r="B13" s="6">
        <v>1893444</v>
      </c>
      <c r="C13" s="6">
        <v>63262</v>
      </c>
      <c r="D13" s="6">
        <v>61277</v>
      </c>
      <c r="E13" s="7" t="s">
        <v>4</v>
      </c>
      <c r="F13" s="7" t="s">
        <v>4</v>
      </c>
      <c r="G13" s="6">
        <v>15273</v>
      </c>
      <c r="H13" s="7" t="s">
        <v>4</v>
      </c>
    </row>
    <row r="14" spans="1:8" x14ac:dyDescent="0.2">
      <c r="A14" s="14">
        <v>1759</v>
      </c>
      <c r="B14" s="6">
        <v>1905866</v>
      </c>
      <c r="C14" s="6">
        <v>63865</v>
      </c>
      <c r="D14" s="6">
        <v>49912</v>
      </c>
      <c r="E14" s="7" t="s">
        <v>4</v>
      </c>
      <c r="F14" s="7" t="s">
        <v>4</v>
      </c>
      <c r="G14" s="6">
        <v>18529</v>
      </c>
      <c r="H14" s="7" t="s">
        <v>4</v>
      </c>
    </row>
    <row r="15" spans="1:8" x14ac:dyDescent="0.2">
      <c r="A15" s="14">
        <v>1760</v>
      </c>
      <c r="B15" s="6">
        <v>1925248</v>
      </c>
      <c r="C15" s="6">
        <v>68384</v>
      </c>
      <c r="D15" s="6">
        <v>47471</v>
      </c>
      <c r="E15" s="7" t="s">
        <v>4</v>
      </c>
      <c r="F15" s="7" t="s">
        <v>4</v>
      </c>
      <c r="G15" s="6">
        <v>18705</v>
      </c>
      <c r="H15" s="7" t="s">
        <v>4</v>
      </c>
    </row>
    <row r="16" spans="1:8" x14ac:dyDescent="0.2">
      <c r="A16" s="14">
        <v>1761</v>
      </c>
      <c r="B16" s="6">
        <v>1942257</v>
      </c>
      <c r="C16" s="6">
        <v>67324</v>
      </c>
      <c r="D16" s="6">
        <v>49893</v>
      </c>
      <c r="E16" s="7" t="s">
        <v>4</v>
      </c>
      <c r="F16" s="7" t="s">
        <v>4</v>
      </c>
      <c r="G16" s="6">
        <v>18253</v>
      </c>
      <c r="H16" s="7" t="s">
        <v>4</v>
      </c>
    </row>
    <row r="17" spans="1:10" x14ac:dyDescent="0.2">
      <c r="A17" s="14">
        <v>1762</v>
      </c>
      <c r="B17" s="6">
        <v>1949359</v>
      </c>
      <c r="C17" s="6">
        <v>68268</v>
      </c>
      <c r="D17" s="6">
        <v>60744</v>
      </c>
      <c r="E17" s="7" t="s">
        <v>4</v>
      </c>
      <c r="F17" s="7" t="s">
        <v>4</v>
      </c>
      <c r="G17" s="6">
        <v>17428</v>
      </c>
      <c r="H17" s="7" t="s">
        <v>4</v>
      </c>
    </row>
    <row r="18" spans="1:10" x14ac:dyDescent="0.2">
      <c r="A18" s="14">
        <v>1763</v>
      </c>
      <c r="B18" s="6">
        <v>1952238</v>
      </c>
      <c r="C18" s="6">
        <v>68231</v>
      </c>
      <c r="D18" s="6">
        <v>64180</v>
      </c>
      <c r="E18" s="7" t="s">
        <v>4</v>
      </c>
      <c r="F18" s="7" t="s">
        <v>4</v>
      </c>
      <c r="G18" s="6">
        <v>16850</v>
      </c>
      <c r="H18" s="7" t="s">
        <v>4</v>
      </c>
    </row>
    <row r="19" spans="1:10" x14ac:dyDescent="0.2">
      <c r="A19" s="14">
        <v>1764</v>
      </c>
      <c r="B19" s="6">
        <v>1966190</v>
      </c>
      <c r="C19" s="6">
        <v>67988</v>
      </c>
      <c r="D19" s="6">
        <v>53364</v>
      </c>
      <c r="E19" s="7" t="s">
        <v>4</v>
      </c>
      <c r="F19" s="7" t="s">
        <v>4</v>
      </c>
      <c r="G19" s="6">
        <v>17219</v>
      </c>
      <c r="H19" s="7" t="s">
        <v>4</v>
      </c>
    </row>
    <row r="20" spans="1:10" x14ac:dyDescent="0.2">
      <c r="A20" s="14">
        <v>1765</v>
      </c>
      <c r="B20" s="6">
        <v>1976824</v>
      </c>
      <c r="C20" s="6">
        <v>65872</v>
      </c>
      <c r="D20" s="6">
        <v>54566</v>
      </c>
      <c r="E20" s="7" t="s">
        <v>4</v>
      </c>
      <c r="F20" s="7" t="s">
        <v>4</v>
      </c>
      <c r="G20" s="6">
        <v>16066</v>
      </c>
      <c r="H20" s="7" t="s">
        <v>4</v>
      </c>
    </row>
    <row r="21" spans="1:10" x14ac:dyDescent="0.2">
      <c r="A21" s="14">
        <v>1766</v>
      </c>
      <c r="B21" s="6">
        <v>1992142</v>
      </c>
      <c r="C21" s="6">
        <v>67061</v>
      </c>
      <c r="D21" s="6">
        <v>49726</v>
      </c>
      <c r="E21" s="7" t="s">
        <v>4</v>
      </c>
      <c r="F21" s="7" t="s">
        <v>4</v>
      </c>
      <c r="G21" s="6">
        <v>16419</v>
      </c>
      <c r="H21" s="7" t="s">
        <v>4</v>
      </c>
      <c r="J21" s="6"/>
    </row>
    <row r="22" spans="1:10" x14ac:dyDescent="0.2">
      <c r="A22" s="14">
        <v>1767</v>
      </c>
      <c r="B22" s="6">
        <v>2009596</v>
      </c>
      <c r="C22" s="6">
        <v>70744</v>
      </c>
      <c r="D22" s="6">
        <v>51272</v>
      </c>
      <c r="E22" s="7" t="s">
        <v>4</v>
      </c>
      <c r="F22" s="7" t="s">
        <v>4</v>
      </c>
      <c r="G22" s="6">
        <v>16539</v>
      </c>
      <c r="H22" s="7" t="s">
        <v>4</v>
      </c>
      <c r="J22" s="6"/>
    </row>
    <row r="23" spans="1:10" x14ac:dyDescent="0.2">
      <c r="A23" s="14">
        <v>1768</v>
      </c>
      <c r="B23" s="6">
        <v>2020546</v>
      </c>
      <c r="C23" s="6">
        <v>67719</v>
      </c>
      <c r="D23" s="6">
        <v>54751</v>
      </c>
      <c r="E23" s="7" t="s">
        <v>4</v>
      </c>
      <c r="F23" s="7" t="s">
        <v>4</v>
      </c>
      <c r="G23" s="6">
        <v>17039</v>
      </c>
      <c r="H23" s="7" t="s">
        <v>4</v>
      </c>
    </row>
    <row r="24" spans="1:10" x14ac:dyDescent="0.2">
      <c r="A24" s="14">
        <v>1769</v>
      </c>
      <c r="B24" s="6">
        <v>2030491</v>
      </c>
      <c r="C24" s="6">
        <v>66954</v>
      </c>
      <c r="D24" s="6">
        <v>54991</v>
      </c>
      <c r="E24" s="7" t="s">
        <v>4</v>
      </c>
      <c r="F24" s="7" t="s">
        <v>4</v>
      </c>
      <c r="G24" s="6">
        <v>16463</v>
      </c>
      <c r="H24" s="7" t="s">
        <v>4</v>
      </c>
    </row>
    <row r="25" spans="1:10" x14ac:dyDescent="0.2">
      <c r="A25" s="14">
        <v>1770</v>
      </c>
      <c r="B25" s="6">
        <v>2042574</v>
      </c>
      <c r="C25" s="6">
        <v>67172</v>
      </c>
      <c r="D25" s="6">
        <v>53071</v>
      </c>
      <c r="E25" s="7" t="s">
        <v>4</v>
      </c>
      <c r="F25" s="7" t="s">
        <v>4</v>
      </c>
      <c r="G25" s="6">
        <v>16537</v>
      </c>
      <c r="H25" s="7" t="s">
        <v>4</v>
      </c>
    </row>
    <row r="26" spans="1:10" x14ac:dyDescent="0.2">
      <c r="A26" s="14">
        <v>1771</v>
      </c>
      <c r="B26" s="6">
        <v>2050680</v>
      </c>
      <c r="C26" s="6">
        <v>65988</v>
      </c>
      <c r="D26" s="6">
        <v>56827</v>
      </c>
      <c r="E26" s="7" t="s">
        <v>4</v>
      </c>
      <c r="F26" s="7" t="s">
        <v>4</v>
      </c>
      <c r="G26" s="6">
        <v>15873</v>
      </c>
      <c r="H26" s="7" t="s">
        <v>4</v>
      </c>
    </row>
    <row r="27" spans="1:10" x14ac:dyDescent="0.2">
      <c r="A27" s="14">
        <v>1772</v>
      </c>
      <c r="B27" s="6">
        <v>2032235</v>
      </c>
      <c r="C27" s="6">
        <v>58972</v>
      </c>
      <c r="D27" s="6">
        <v>76362</v>
      </c>
      <c r="E27" s="7" t="s">
        <v>4</v>
      </c>
      <c r="F27" s="7" t="s">
        <v>4</v>
      </c>
      <c r="G27" s="6">
        <v>13928</v>
      </c>
      <c r="H27" s="7" t="s">
        <v>4</v>
      </c>
    </row>
    <row r="28" spans="1:10" x14ac:dyDescent="0.2">
      <c r="A28" s="14">
        <v>1773</v>
      </c>
      <c r="B28" s="6">
        <v>1977205</v>
      </c>
      <c r="C28" s="6">
        <v>51164</v>
      </c>
      <c r="D28" s="6">
        <v>105139</v>
      </c>
      <c r="E28" s="7" t="s">
        <v>4</v>
      </c>
      <c r="F28" s="7" t="s">
        <v>4</v>
      </c>
      <c r="G28" s="6">
        <v>15560</v>
      </c>
      <c r="H28" s="7" t="s">
        <v>4</v>
      </c>
    </row>
    <row r="29" spans="1:10" x14ac:dyDescent="0.2">
      <c r="A29" s="14">
        <v>1774</v>
      </c>
      <c r="B29" s="6">
        <v>2000208</v>
      </c>
      <c r="C29" s="6">
        <v>68520</v>
      </c>
      <c r="D29" s="6">
        <v>44463</v>
      </c>
      <c r="E29" s="7" t="s">
        <v>4</v>
      </c>
      <c r="F29" s="7" t="s">
        <v>4</v>
      </c>
      <c r="G29" s="6">
        <v>17433</v>
      </c>
      <c r="H29" s="7" t="s">
        <v>4</v>
      </c>
    </row>
    <row r="30" spans="1:10" x14ac:dyDescent="0.2">
      <c r="A30" s="14">
        <v>1775</v>
      </c>
      <c r="B30" s="6">
        <v>2020847</v>
      </c>
      <c r="C30" s="6">
        <v>71642</v>
      </c>
      <c r="D30" s="6">
        <v>49949</v>
      </c>
      <c r="E30" s="7" t="s">
        <v>4</v>
      </c>
      <c r="F30" s="7" t="s">
        <v>4</v>
      </c>
      <c r="G30" s="6">
        <v>19002</v>
      </c>
      <c r="H30" s="7" t="s">
        <v>4</v>
      </c>
    </row>
    <row r="31" spans="1:10" x14ac:dyDescent="0.2">
      <c r="A31" s="14">
        <v>1776</v>
      </c>
      <c r="B31" s="6">
        <v>2041289</v>
      </c>
      <c r="C31" s="6">
        <v>66869</v>
      </c>
      <c r="D31" s="6">
        <v>45692</v>
      </c>
      <c r="E31" s="7" t="s">
        <v>4</v>
      </c>
      <c r="F31" s="7" t="s">
        <v>4</v>
      </c>
      <c r="G31" s="6">
        <v>18310</v>
      </c>
      <c r="H31" s="7" t="s">
        <v>4</v>
      </c>
    </row>
    <row r="32" spans="1:10" x14ac:dyDescent="0.2">
      <c r="A32" s="14">
        <v>1777</v>
      </c>
      <c r="B32" s="6">
        <v>2057147</v>
      </c>
      <c r="C32" s="6">
        <v>67693</v>
      </c>
      <c r="D32" s="6">
        <v>51096</v>
      </c>
      <c r="E32" s="7" t="s">
        <v>4</v>
      </c>
      <c r="F32" s="7" t="s">
        <v>4</v>
      </c>
      <c r="G32" s="6">
        <v>18577</v>
      </c>
      <c r="H32" s="7" t="s">
        <v>4</v>
      </c>
    </row>
    <row r="33" spans="1:8" x14ac:dyDescent="0.2">
      <c r="A33" s="14">
        <v>1778</v>
      </c>
      <c r="B33" s="6">
        <v>2073296</v>
      </c>
      <c r="C33" s="6">
        <v>71901</v>
      </c>
      <c r="D33" s="6">
        <v>55028</v>
      </c>
      <c r="E33" s="7" t="s">
        <v>4</v>
      </c>
      <c r="F33" s="7" t="s">
        <v>4</v>
      </c>
      <c r="G33" s="6">
        <v>18692</v>
      </c>
      <c r="H33" s="7" t="s">
        <v>4</v>
      </c>
    </row>
    <row r="34" spans="1:8" x14ac:dyDescent="0.2">
      <c r="A34" s="14">
        <v>1779</v>
      </c>
      <c r="B34" s="6">
        <v>2089624</v>
      </c>
      <c r="C34" s="6">
        <v>76387</v>
      </c>
      <c r="D34" s="6">
        <v>59325</v>
      </c>
      <c r="E34" s="7" t="s">
        <v>4</v>
      </c>
      <c r="F34" s="7" t="s">
        <v>4</v>
      </c>
      <c r="G34" s="6">
        <v>18035</v>
      </c>
      <c r="H34" s="7" t="s">
        <v>4</v>
      </c>
    </row>
    <row r="35" spans="1:8" x14ac:dyDescent="0.2">
      <c r="A35" s="14">
        <v>1780</v>
      </c>
      <c r="B35" s="6">
        <v>2118281</v>
      </c>
      <c r="C35" s="6">
        <v>75122</v>
      </c>
      <c r="D35" s="6">
        <v>45731</v>
      </c>
      <c r="E35" s="7" t="s">
        <v>4</v>
      </c>
      <c r="F35" s="7" t="s">
        <v>4</v>
      </c>
      <c r="G35" s="6">
        <v>17938</v>
      </c>
      <c r="H35" s="7" t="s">
        <v>4</v>
      </c>
    </row>
    <row r="36" spans="1:8" x14ac:dyDescent="0.2">
      <c r="A36" s="14">
        <v>1781</v>
      </c>
      <c r="B36" s="6">
        <v>2132912</v>
      </c>
      <c r="C36" s="6">
        <v>71130</v>
      </c>
      <c r="D36" s="6">
        <v>54313</v>
      </c>
      <c r="E36" s="7" t="s">
        <v>4</v>
      </c>
      <c r="F36" s="7" t="s">
        <v>4</v>
      </c>
      <c r="G36" s="6">
        <v>16638</v>
      </c>
      <c r="H36" s="7" t="s">
        <v>4</v>
      </c>
    </row>
    <row r="37" spans="1:8" x14ac:dyDescent="0.2">
      <c r="A37" s="14">
        <v>1782</v>
      </c>
      <c r="B37" s="6">
        <v>2140986</v>
      </c>
      <c r="C37" s="6">
        <v>68488</v>
      </c>
      <c r="D37" s="6">
        <v>58247</v>
      </c>
      <c r="E37" s="7" t="s">
        <v>4</v>
      </c>
      <c r="F37" s="7" t="s">
        <v>4</v>
      </c>
      <c r="G37" s="6">
        <v>16415</v>
      </c>
      <c r="H37" s="7" t="s">
        <v>4</v>
      </c>
    </row>
    <row r="38" spans="1:8" x14ac:dyDescent="0.2">
      <c r="A38" s="14">
        <v>1783</v>
      </c>
      <c r="B38" s="6">
        <v>2143570</v>
      </c>
      <c r="C38" s="6">
        <v>64969</v>
      </c>
      <c r="D38" s="6">
        <v>60213</v>
      </c>
      <c r="E38" s="7" t="s">
        <v>4</v>
      </c>
      <c r="F38" s="7" t="s">
        <v>4</v>
      </c>
      <c r="G38" s="6">
        <v>17124</v>
      </c>
      <c r="H38" s="7" t="s">
        <v>4</v>
      </c>
    </row>
    <row r="39" spans="1:8" x14ac:dyDescent="0.2">
      <c r="A39" s="14">
        <v>1784</v>
      </c>
      <c r="B39" s="6">
        <v>2145213</v>
      </c>
      <c r="C39" s="6">
        <v>67605</v>
      </c>
      <c r="D39" s="6">
        <v>63792</v>
      </c>
      <c r="E39" s="7" t="s">
        <v>4</v>
      </c>
      <c r="F39" s="7" t="s">
        <v>4</v>
      </c>
      <c r="G39" s="6">
        <v>16031</v>
      </c>
      <c r="H39" s="7" t="s">
        <v>4</v>
      </c>
    </row>
    <row r="40" spans="1:8" x14ac:dyDescent="0.2">
      <c r="A40" s="14">
        <v>1785</v>
      </c>
      <c r="B40" s="6">
        <v>2149773</v>
      </c>
      <c r="C40" s="6">
        <v>67497</v>
      </c>
      <c r="D40" s="6">
        <v>60770</v>
      </c>
      <c r="E40" s="7" t="s">
        <v>4</v>
      </c>
      <c r="F40" s="7" t="s">
        <v>4</v>
      </c>
      <c r="G40" s="6">
        <v>16791</v>
      </c>
      <c r="H40" s="7" t="s">
        <v>4</v>
      </c>
    </row>
    <row r="41" spans="1:8" x14ac:dyDescent="0.2">
      <c r="A41" s="14">
        <v>1786</v>
      </c>
      <c r="B41" s="6">
        <v>2163415</v>
      </c>
      <c r="C41" s="6">
        <v>70935</v>
      </c>
      <c r="D41" s="6">
        <v>55951</v>
      </c>
      <c r="E41" s="7" t="s">
        <v>4</v>
      </c>
      <c r="F41" s="7" t="s">
        <v>4</v>
      </c>
      <c r="G41" s="6">
        <v>17297</v>
      </c>
      <c r="H41" s="7" t="s">
        <v>4</v>
      </c>
    </row>
    <row r="42" spans="1:8" x14ac:dyDescent="0.2">
      <c r="A42" s="14">
        <v>1787</v>
      </c>
      <c r="B42" s="6">
        <v>2178403</v>
      </c>
      <c r="C42" s="6">
        <v>68328</v>
      </c>
      <c r="D42" s="6">
        <v>51998</v>
      </c>
      <c r="E42" s="7" t="s">
        <v>4</v>
      </c>
      <c r="F42" s="7" t="s">
        <v>4</v>
      </c>
      <c r="G42" s="6">
        <v>17253</v>
      </c>
      <c r="H42" s="7" t="s">
        <v>4</v>
      </c>
    </row>
    <row r="43" spans="1:8" x14ac:dyDescent="0.2">
      <c r="A43" s="14">
        <v>1788</v>
      </c>
      <c r="B43" s="6">
        <v>2192760</v>
      </c>
      <c r="C43" s="6">
        <v>74019</v>
      </c>
      <c r="D43" s="6">
        <v>58320</v>
      </c>
      <c r="E43" s="7" t="s">
        <v>4</v>
      </c>
      <c r="F43" s="7" t="s">
        <v>4</v>
      </c>
      <c r="G43" s="6">
        <v>17235</v>
      </c>
      <c r="H43" s="7" t="s">
        <v>4</v>
      </c>
    </row>
    <row r="44" spans="1:8" x14ac:dyDescent="0.2">
      <c r="A44" s="14">
        <v>1789</v>
      </c>
      <c r="B44" s="6">
        <v>2188962</v>
      </c>
      <c r="C44" s="6">
        <v>70127</v>
      </c>
      <c r="D44" s="6">
        <v>72583</v>
      </c>
      <c r="E44" s="7" t="s">
        <v>4</v>
      </c>
      <c r="F44" s="7" t="s">
        <v>4</v>
      </c>
      <c r="G44" s="6">
        <v>17369</v>
      </c>
      <c r="H44" s="7" t="s">
        <v>4</v>
      </c>
    </row>
    <row r="45" spans="1:8" x14ac:dyDescent="0.2">
      <c r="A45" s="14">
        <v>1790</v>
      </c>
      <c r="B45" s="6">
        <v>2187732</v>
      </c>
      <c r="C45" s="6">
        <v>66710</v>
      </c>
      <c r="D45" s="6">
        <v>66598</v>
      </c>
      <c r="E45" s="7" t="s">
        <v>4</v>
      </c>
      <c r="F45" s="7" t="s">
        <v>4</v>
      </c>
      <c r="G45" s="6">
        <v>18063</v>
      </c>
      <c r="H45" s="7" t="s">
        <v>4</v>
      </c>
    </row>
    <row r="46" spans="1:8" x14ac:dyDescent="0.2">
      <c r="A46" s="14">
        <v>1791</v>
      </c>
      <c r="B46" s="6">
        <v>2202319</v>
      </c>
      <c r="C46" s="6">
        <v>71613</v>
      </c>
      <c r="D46" s="6">
        <v>55946</v>
      </c>
      <c r="E46" s="7" t="s">
        <v>4</v>
      </c>
      <c r="F46" s="7" t="s">
        <v>4</v>
      </c>
      <c r="G46" s="6">
        <v>23786</v>
      </c>
      <c r="H46" s="7" t="s">
        <v>4</v>
      </c>
    </row>
    <row r="47" spans="1:8" x14ac:dyDescent="0.2">
      <c r="A47" s="14">
        <v>1792</v>
      </c>
      <c r="B47" s="6">
        <v>2229343</v>
      </c>
      <c r="C47" s="6">
        <v>81063</v>
      </c>
      <c r="D47" s="6">
        <v>52958</v>
      </c>
      <c r="E47" s="7" t="s">
        <v>4</v>
      </c>
      <c r="F47" s="7" t="s">
        <v>4</v>
      </c>
      <c r="G47" s="6">
        <v>22191</v>
      </c>
      <c r="H47" s="7" t="s">
        <v>4</v>
      </c>
    </row>
    <row r="48" spans="1:8" x14ac:dyDescent="0.2">
      <c r="A48" s="14">
        <v>1793</v>
      </c>
      <c r="B48" s="6">
        <v>2250919</v>
      </c>
      <c r="C48" s="6">
        <v>77033</v>
      </c>
      <c r="D48" s="6">
        <v>54376</v>
      </c>
      <c r="E48" s="7" t="s">
        <v>4</v>
      </c>
      <c r="F48" s="7" t="s">
        <v>4</v>
      </c>
      <c r="G48" s="6">
        <v>19934</v>
      </c>
      <c r="H48" s="7" t="s">
        <v>4</v>
      </c>
    </row>
    <row r="49" spans="1:8" x14ac:dyDescent="0.2">
      <c r="A49" s="14">
        <v>1794</v>
      </c>
      <c r="B49" s="6">
        <v>2272890</v>
      </c>
      <c r="C49" s="6">
        <v>76429</v>
      </c>
      <c r="D49" s="6">
        <v>53377</v>
      </c>
      <c r="E49" s="7" t="s">
        <v>4</v>
      </c>
      <c r="F49" s="7" t="s">
        <v>4</v>
      </c>
      <c r="G49" s="6">
        <v>18509</v>
      </c>
      <c r="H49" s="7" t="s">
        <v>4</v>
      </c>
    </row>
    <row r="50" spans="1:8" x14ac:dyDescent="0.2">
      <c r="A50" s="14">
        <v>1795</v>
      </c>
      <c r="B50" s="6">
        <v>2281137</v>
      </c>
      <c r="C50" s="6">
        <v>72947</v>
      </c>
      <c r="D50" s="6">
        <v>63619</v>
      </c>
      <c r="E50" s="7" t="s">
        <v>4</v>
      </c>
      <c r="F50" s="7" t="s">
        <v>4</v>
      </c>
      <c r="G50" s="6">
        <v>17279</v>
      </c>
      <c r="H50" s="7" t="s">
        <v>4</v>
      </c>
    </row>
    <row r="51" spans="1:8" x14ac:dyDescent="0.2">
      <c r="A51" s="14">
        <v>1796</v>
      </c>
      <c r="B51" s="6">
        <v>2300793</v>
      </c>
      <c r="C51" s="6">
        <v>79446</v>
      </c>
      <c r="D51" s="6">
        <v>56474</v>
      </c>
      <c r="E51" s="7" t="s">
        <v>4</v>
      </c>
      <c r="F51" s="7" t="s">
        <v>4</v>
      </c>
      <c r="G51" s="6">
        <v>19747</v>
      </c>
      <c r="H51" s="7" t="s">
        <v>4</v>
      </c>
    </row>
    <row r="52" spans="1:8" x14ac:dyDescent="0.2">
      <c r="A52" s="14">
        <v>1797</v>
      </c>
      <c r="B52" s="6">
        <v>2322814</v>
      </c>
      <c r="C52" s="6">
        <v>80374</v>
      </c>
      <c r="D52" s="6">
        <v>55036</v>
      </c>
      <c r="E52" s="7" t="s">
        <v>4</v>
      </c>
      <c r="F52" s="7" t="s">
        <v>4</v>
      </c>
      <c r="G52" s="6">
        <v>19523</v>
      </c>
      <c r="H52" s="7" t="s">
        <v>4</v>
      </c>
    </row>
    <row r="53" spans="1:8" x14ac:dyDescent="0.2">
      <c r="A53" s="14">
        <v>1798</v>
      </c>
      <c r="B53" s="6">
        <v>2344228</v>
      </c>
      <c r="C53" s="6">
        <v>78593</v>
      </c>
      <c r="D53" s="6">
        <v>53862</v>
      </c>
      <c r="E53" s="7" t="s">
        <v>4</v>
      </c>
      <c r="F53" s="7" t="s">
        <v>4</v>
      </c>
      <c r="G53" s="6">
        <v>19349</v>
      </c>
      <c r="H53" s="7" t="s">
        <v>4</v>
      </c>
    </row>
    <row r="54" spans="1:8" x14ac:dyDescent="0.2">
      <c r="A54" s="14">
        <v>1799</v>
      </c>
      <c r="B54" s="6">
        <v>2356993</v>
      </c>
      <c r="C54" s="6">
        <v>75274</v>
      </c>
      <c r="D54" s="6">
        <v>59192</v>
      </c>
      <c r="E54" s="7" t="s">
        <v>4</v>
      </c>
      <c r="F54" s="7" t="s">
        <v>4</v>
      </c>
      <c r="G54" s="6">
        <v>17283</v>
      </c>
      <c r="H54" s="7" t="s">
        <v>4</v>
      </c>
    </row>
    <row r="55" spans="1:8" x14ac:dyDescent="0.2">
      <c r="A55" s="14">
        <v>1800</v>
      </c>
      <c r="B55" s="6">
        <v>2347303</v>
      </c>
      <c r="C55" s="6">
        <v>67555</v>
      </c>
      <c r="D55" s="6">
        <v>73928</v>
      </c>
      <c r="E55" s="7" t="s">
        <v>4</v>
      </c>
      <c r="F55" s="7" t="s">
        <v>4</v>
      </c>
      <c r="G55" s="6">
        <v>17528</v>
      </c>
      <c r="H55" s="7" t="s">
        <v>4</v>
      </c>
    </row>
    <row r="56" spans="1:8" x14ac:dyDescent="0.2">
      <c r="A56" s="14">
        <v>1801</v>
      </c>
      <c r="B56" s="6">
        <v>2354952</v>
      </c>
      <c r="C56" s="6">
        <v>70629</v>
      </c>
      <c r="D56" s="6">
        <v>61317</v>
      </c>
      <c r="E56" s="7" t="s">
        <v>4</v>
      </c>
      <c r="F56" s="7" t="s">
        <v>4</v>
      </c>
      <c r="G56" s="6">
        <v>17057</v>
      </c>
      <c r="H56" s="7" t="s">
        <v>4</v>
      </c>
    </row>
    <row r="57" spans="1:8" x14ac:dyDescent="0.2">
      <c r="A57" s="14">
        <v>1802</v>
      </c>
      <c r="B57" s="6">
        <v>2372216</v>
      </c>
      <c r="C57" s="6">
        <v>74963</v>
      </c>
      <c r="D57" s="6">
        <v>56035</v>
      </c>
      <c r="E57" s="7" t="s">
        <v>4</v>
      </c>
      <c r="F57" s="7" t="s">
        <v>4</v>
      </c>
      <c r="G57" s="6">
        <v>18500</v>
      </c>
      <c r="H57" s="7" t="s">
        <v>4</v>
      </c>
    </row>
    <row r="58" spans="1:8" x14ac:dyDescent="0.2">
      <c r="A58" s="14">
        <v>1803</v>
      </c>
      <c r="B58" s="6">
        <v>2388619</v>
      </c>
      <c r="C58" s="6">
        <v>74644</v>
      </c>
      <c r="D58" s="6">
        <v>56577</v>
      </c>
      <c r="E58" s="7" t="s">
        <v>4</v>
      </c>
      <c r="F58" s="7" t="s">
        <v>4</v>
      </c>
      <c r="G58" s="6">
        <v>19491</v>
      </c>
      <c r="H58" s="7" t="s">
        <v>4</v>
      </c>
    </row>
    <row r="59" spans="1:8" x14ac:dyDescent="0.2">
      <c r="A59" s="14">
        <v>1804</v>
      </c>
      <c r="B59" s="6">
        <v>2403814</v>
      </c>
      <c r="C59" s="6">
        <v>76443</v>
      </c>
      <c r="D59" s="6">
        <v>59584</v>
      </c>
      <c r="E59" s="7" t="s">
        <v>4</v>
      </c>
      <c r="F59" s="7" t="s">
        <v>4</v>
      </c>
      <c r="G59" s="6">
        <v>19335</v>
      </c>
      <c r="H59" s="7" t="s">
        <v>4</v>
      </c>
    </row>
    <row r="60" spans="1:8" x14ac:dyDescent="0.2">
      <c r="A60" s="14">
        <v>1805</v>
      </c>
      <c r="B60" s="6">
        <v>2422039</v>
      </c>
      <c r="C60" s="6">
        <v>76552</v>
      </c>
      <c r="D60" s="6">
        <v>56663</v>
      </c>
      <c r="E60" s="7" t="s">
        <v>4</v>
      </c>
      <c r="F60" s="7" t="s">
        <v>4</v>
      </c>
      <c r="G60" s="6">
        <v>20197</v>
      </c>
      <c r="H60" s="7" t="s">
        <v>4</v>
      </c>
    </row>
    <row r="61" spans="1:8" x14ac:dyDescent="0.2">
      <c r="A61" s="14">
        <v>1806</v>
      </c>
      <c r="B61" s="6">
        <v>2428734</v>
      </c>
      <c r="C61" s="6">
        <v>74581</v>
      </c>
      <c r="D61" s="6">
        <v>66728</v>
      </c>
      <c r="E61" s="7" t="s">
        <v>4</v>
      </c>
      <c r="F61" s="7" t="s">
        <v>4</v>
      </c>
      <c r="G61" s="6">
        <v>19492</v>
      </c>
      <c r="H61" s="7" t="s">
        <v>4</v>
      </c>
    </row>
    <row r="62" spans="1:8" x14ac:dyDescent="0.2">
      <c r="A62" s="14">
        <v>1807</v>
      </c>
      <c r="B62" s="6">
        <v>2439599</v>
      </c>
      <c r="C62" s="6">
        <v>75842</v>
      </c>
      <c r="D62" s="6">
        <v>63818</v>
      </c>
      <c r="E62" s="7" t="s">
        <v>4</v>
      </c>
      <c r="F62" s="7" t="s">
        <v>4</v>
      </c>
      <c r="G62" s="6">
        <v>19959</v>
      </c>
      <c r="H62" s="7" t="s">
        <v>4</v>
      </c>
    </row>
    <row r="63" spans="1:8" x14ac:dyDescent="0.2">
      <c r="A63" s="14">
        <v>1808</v>
      </c>
      <c r="B63" s="6">
        <v>2427592</v>
      </c>
      <c r="C63" s="6">
        <v>73963</v>
      </c>
      <c r="D63" s="6">
        <v>84811</v>
      </c>
      <c r="E63" s="7" t="s">
        <v>4</v>
      </c>
      <c r="F63" s="7" t="s">
        <v>4</v>
      </c>
      <c r="G63" s="6">
        <v>19762</v>
      </c>
      <c r="H63" s="7" t="s">
        <v>4</v>
      </c>
    </row>
    <row r="64" spans="1:8" x14ac:dyDescent="0.2">
      <c r="A64" s="14">
        <v>1809</v>
      </c>
      <c r="B64" s="6">
        <v>2394101</v>
      </c>
      <c r="C64" s="6">
        <v>64300</v>
      </c>
      <c r="D64" s="6">
        <v>96532</v>
      </c>
      <c r="E64" s="7" t="s">
        <v>4</v>
      </c>
      <c r="F64" s="7" t="s">
        <v>4</v>
      </c>
      <c r="G64" s="6">
        <v>18817</v>
      </c>
      <c r="H64" s="7" t="s">
        <v>4</v>
      </c>
    </row>
    <row r="65" spans="1:8" x14ac:dyDescent="0.2">
      <c r="A65" s="14">
        <v>1810</v>
      </c>
      <c r="B65" s="6">
        <v>2396351</v>
      </c>
      <c r="C65" s="6">
        <v>78916</v>
      </c>
      <c r="D65" s="6">
        <v>75607</v>
      </c>
      <c r="E65" s="7" t="s">
        <v>4</v>
      </c>
      <c r="F65" s="7" t="s">
        <v>4</v>
      </c>
      <c r="G65" s="6">
        <v>25780</v>
      </c>
      <c r="H65" s="7" t="s">
        <v>4</v>
      </c>
    </row>
    <row r="66" spans="1:8" x14ac:dyDescent="0.2">
      <c r="A66" s="14">
        <v>1811</v>
      </c>
      <c r="B66" s="6">
        <v>2411382</v>
      </c>
      <c r="C66" s="6">
        <v>84862</v>
      </c>
      <c r="D66" s="6">
        <v>69246</v>
      </c>
      <c r="E66" s="7" t="s">
        <v>4</v>
      </c>
      <c r="F66" s="7" t="s">
        <v>4</v>
      </c>
      <c r="G66" s="6">
        <v>25615</v>
      </c>
      <c r="H66" s="7" t="s">
        <v>4</v>
      </c>
    </row>
    <row r="67" spans="1:8" x14ac:dyDescent="0.2">
      <c r="A67" s="14">
        <v>1812</v>
      </c>
      <c r="B67" s="6">
        <v>2418780</v>
      </c>
      <c r="C67" s="6">
        <v>81079</v>
      </c>
      <c r="D67" s="6">
        <v>73095</v>
      </c>
      <c r="E67" s="7" t="s">
        <v>4</v>
      </c>
      <c r="F67" s="7" t="s">
        <v>4</v>
      </c>
      <c r="G67" s="6">
        <v>22054</v>
      </c>
      <c r="H67" s="7" t="s">
        <v>4</v>
      </c>
    </row>
    <row r="68" spans="1:8" x14ac:dyDescent="0.2">
      <c r="A68" s="14">
        <v>1813</v>
      </c>
      <c r="B68" s="6">
        <v>2423949</v>
      </c>
      <c r="C68" s="6">
        <v>72021</v>
      </c>
      <c r="D68" s="6">
        <v>66266</v>
      </c>
      <c r="E68" s="7" t="s">
        <v>4</v>
      </c>
      <c r="F68" s="7" t="s">
        <v>4</v>
      </c>
      <c r="G68" s="6">
        <v>18745</v>
      </c>
      <c r="H68" s="7" t="s">
        <v>4</v>
      </c>
    </row>
    <row r="69" spans="1:8" x14ac:dyDescent="0.2">
      <c r="A69" s="14">
        <v>1814</v>
      </c>
      <c r="B69" s="6">
        <v>2438241</v>
      </c>
      <c r="C69" s="6">
        <v>75837</v>
      </c>
      <c r="D69" s="6">
        <v>60959</v>
      </c>
      <c r="E69" s="7" t="s">
        <v>4</v>
      </c>
      <c r="F69" s="7" t="s">
        <v>4</v>
      </c>
      <c r="G69" s="6">
        <v>18281</v>
      </c>
      <c r="H69" s="7" t="s">
        <v>4</v>
      </c>
    </row>
    <row r="70" spans="1:8" x14ac:dyDescent="0.2">
      <c r="A70" s="14">
        <v>1815</v>
      </c>
      <c r="B70" s="6">
        <v>2465066</v>
      </c>
      <c r="C70" s="6">
        <v>85239</v>
      </c>
      <c r="D70" s="6">
        <v>57829</v>
      </c>
      <c r="E70" s="7" t="s">
        <v>4</v>
      </c>
      <c r="F70" s="7" t="s">
        <v>4</v>
      </c>
      <c r="G70" s="6">
        <v>23553</v>
      </c>
      <c r="H70" s="7" t="s">
        <v>4</v>
      </c>
    </row>
    <row r="71" spans="1:8" x14ac:dyDescent="0.2">
      <c r="A71" s="14">
        <v>1816</v>
      </c>
      <c r="B71" s="6">
        <v>2497484</v>
      </c>
      <c r="C71" s="6">
        <v>87644</v>
      </c>
      <c r="D71" s="6">
        <v>56225</v>
      </c>
      <c r="E71" s="7" t="s">
        <v>4</v>
      </c>
      <c r="F71" s="7" t="s">
        <v>4</v>
      </c>
      <c r="G71" s="6">
        <v>23069</v>
      </c>
      <c r="H71" s="7" t="s">
        <v>4</v>
      </c>
    </row>
    <row r="72" spans="1:8" x14ac:dyDescent="0.2">
      <c r="A72" s="14">
        <v>1817</v>
      </c>
      <c r="B72" s="6">
        <v>2521442</v>
      </c>
      <c r="C72" s="6">
        <v>83821</v>
      </c>
      <c r="D72" s="6">
        <v>60863</v>
      </c>
      <c r="E72" s="7" t="s">
        <v>4</v>
      </c>
      <c r="F72" s="7" t="s">
        <v>4</v>
      </c>
      <c r="G72" s="6">
        <v>20938</v>
      </c>
      <c r="H72" s="7" t="s">
        <v>4</v>
      </c>
    </row>
    <row r="73" spans="1:8" x14ac:dyDescent="0.2">
      <c r="A73" s="14">
        <v>1818</v>
      </c>
      <c r="B73" s="6">
        <v>2546411</v>
      </c>
      <c r="C73" s="6">
        <v>85714</v>
      </c>
      <c r="D73" s="6">
        <v>61745</v>
      </c>
      <c r="E73" s="7" t="s">
        <v>4</v>
      </c>
      <c r="F73" s="7" t="s">
        <v>4</v>
      </c>
      <c r="G73" s="6">
        <v>21427</v>
      </c>
      <c r="H73" s="7" t="s">
        <v>4</v>
      </c>
    </row>
    <row r="74" spans="1:8" x14ac:dyDescent="0.2">
      <c r="A74" s="14">
        <v>1819</v>
      </c>
      <c r="B74" s="6">
        <v>2561780</v>
      </c>
      <c r="C74" s="6">
        <v>84250</v>
      </c>
      <c r="D74" s="6">
        <v>69881</v>
      </c>
      <c r="E74" s="7" t="s">
        <v>4</v>
      </c>
      <c r="F74" s="7" t="s">
        <v>4</v>
      </c>
      <c r="G74" s="6">
        <v>20795</v>
      </c>
      <c r="H74" s="7" t="s">
        <v>4</v>
      </c>
    </row>
    <row r="75" spans="1:8" x14ac:dyDescent="0.2">
      <c r="A75" s="14">
        <v>1820</v>
      </c>
      <c r="B75" s="6">
        <v>2584690</v>
      </c>
      <c r="C75" s="6">
        <v>84841</v>
      </c>
      <c r="D75" s="6">
        <v>62930</v>
      </c>
      <c r="E75" s="7" t="s">
        <v>4</v>
      </c>
      <c r="F75" s="7" t="s">
        <v>4</v>
      </c>
      <c r="G75" s="6">
        <v>21722</v>
      </c>
      <c r="H75" s="7" t="s">
        <v>4</v>
      </c>
    </row>
    <row r="76" spans="1:8" x14ac:dyDescent="0.2">
      <c r="A76" s="14">
        <v>1821</v>
      </c>
      <c r="B76" s="6">
        <v>2610870</v>
      </c>
      <c r="C76" s="6">
        <v>92072</v>
      </c>
      <c r="D76" s="6">
        <v>66416</v>
      </c>
      <c r="E76" s="7" t="s">
        <v>4</v>
      </c>
      <c r="F76" s="7" t="s">
        <v>4</v>
      </c>
      <c r="G76" s="6">
        <v>22890</v>
      </c>
      <c r="H76" s="7" t="s">
        <v>4</v>
      </c>
    </row>
    <row r="77" spans="1:8" x14ac:dyDescent="0.2">
      <c r="A77" s="14">
        <v>1822</v>
      </c>
      <c r="B77" s="6">
        <v>2646314</v>
      </c>
      <c r="C77" s="6">
        <v>94309</v>
      </c>
      <c r="D77" s="6">
        <v>59390</v>
      </c>
      <c r="E77" s="7" t="s">
        <v>4</v>
      </c>
      <c r="F77" s="7" t="s">
        <v>4</v>
      </c>
      <c r="G77" s="6">
        <v>24431</v>
      </c>
      <c r="H77" s="7" t="s">
        <v>4</v>
      </c>
    </row>
    <row r="78" spans="1:8" x14ac:dyDescent="0.2">
      <c r="A78" s="14">
        <v>1823</v>
      </c>
      <c r="B78" s="6">
        <v>2689031</v>
      </c>
      <c r="C78" s="6">
        <v>98259</v>
      </c>
      <c r="D78" s="6">
        <v>56067</v>
      </c>
      <c r="E78" s="7" t="s">
        <v>4</v>
      </c>
      <c r="F78" s="7" t="s">
        <v>4</v>
      </c>
      <c r="G78" s="6">
        <v>23993</v>
      </c>
      <c r="H78" s="7" t="s">
        <v>4</v>
      </c>
    </row>
    <row r="79" spans="1:8" x14ac:dyDescent="0.2">
      <c r="A79" s="14">
        <v>1824</v>
      </c>
      <c r="B79" s="6">
        <v>2726877</v>
      </c>
      <c r="C79" s="6">
        <v>93577</v>
      </c>
      <c r="D79" s="6">
        <v>56256</v>
      </c>
      <c r="E79" s="7" t="s">
        <v>4</v>
      </c>
      <c r="F79" s="7" t="s">
        <v>4</v>
      </c>
      <c r="G79" s="6">
        <v>23907</v>
      </c>
      <c r="H79" s="7" t="s">
        <v>4</v>
      </c>
    </row>
    <row r="80" spans="1:8" x14ac:dyDescent="0.2">
      <c r="A80" s="14">
        <v>1825</v>
      </c>
      <c r="B80" s="6">
        <v>2771252</v>
      </c>
      <c r="C80" s="6">
        <v>100315</v>
      </c>
      <c r="D80" s="6">
        <v>56465</v>
      </c>
      <c r="E80" s="7" t="s">
        <v>4</v>
      </c>
      <c r="F80" s="7" t="s">
        <v>4</v>
      </c>
      <c r="G80" s="6">
        <v>23640</v>
      </c>
      <c r="H80" s="7" t="s">
        <v>4</v>
      </c>
    </row>
    <row r="81" spans="1:8" x14ac:dyDescent="0.2">
      <c r="A81" s="14">
        <v>1826</v>
      </c>
      <c r="B81" s="6">
        <v>2804926</v>
      </c>
      <c r="C81" s="6">
        <v>97125</v>
      </c>
      <c r="D81" s="6">
        <v>63027</v>
      </c>
      <c r="E81" s="7" t="s">
        <v>4</v>
      </c>
      <c r="F81" s="7" t="s">
        <v>4</v>
      </c>
      <c r="G81" s="6">
        <v>22525</v>
      </c>
      <c r="H81" s="7" t="s">
        <v>4</v>
      </c>
    </row>
    <row r="82" spans="1:8" x14ac:dyDescent="0.2">
      <c r="A82" s="14">
        <v>1827</v>
      </c>
      <c r="B82" s="6">
        <v>2827719</v>
      </c>
      <c r="C82" s="6">
        <v>88138</v>
      </c>
      <c r="D82" s="6">
        <v>64920</v>
      </c>
      <c r="E82" s="7" t="s">
        <v>4</v>
      </c>
      <c r="F82" s="7" t="s">
        <v>4</v>
      </c>
      <c r="G82" s="6">
        <v>20339</v>
      </c>
      <c r="H82" s="7" t="s">
        <v>4</v>
      </c>
    </row>
    <row r="83" spans="1:8" x14ac:dyDescent="0.2">
      <c r="A83" s="14">
        <v>1828</v>
      </c>
      <c r="B83" s="6">
        <v>2846788</v>
      </c>
      <c r="C83" s="6">
        <v>95354</v>
      </c>
      <c r="D83" s="6">
        <v>75860</v>
      </c>
      <c r="E83" s="7" t="s">
        <v>4</v>
      </c>
      <c r="F83" s="7" t="s">
        <v>4</v>
      </c>
      <c r="G83" s="6">
        <v>22440</v>
      </c>
      <c r="H83" s="7" t="s">
        <v>4</v>
      </c>
    </row>
    <row r="84" spans="1:8" x14ac:dyDescent="0.2">
      <c r="A84" s="14">
        <v>1829</v>
      </c>
      <c r="B84" s="6">
        <v>2863132</v>
      </c>
      <c r="C84" s="6">
        <v>99488</v>
      </c>
      <c r="D84" s="6">
        <v>82719</v>
      </c>
      <c r="E84" s="7" t="s">
        <v>4</v>
      </c>
      <c r="F84" s="7" t="s">
        <v>4</v>
      </c>
      <c r="G84" s="6">
        <v>22581</v>
      </c>
      <c r="H84" s="7" t="s">
        <v>4</v>
      </c>
    </row>
    <row r="85" spans="1:8" x14ac:dyDescent="0.2">
      <c r="A85" s="14">
        <v>1830</v>
      </c>
      <c r="B85" s="6">
        <v>2888082</v>
      </c>
      <c r="C85" s="6">
        <v>94626</v>
      </c>
      <c r="D85" s="6">
        <v>69251</v>
      </c>
      <c r="E85" s="7" t="s">
        <v>4</v>
      </c>
      <c r="F85" s="7" t="s">
        <v>4</v>
      </c>
      <c r="G85" s="6">
        <v>22222</v>
      </c>
      <c r="H85" s="7" t="s">
        <v>4</v>
      </c>
    </row>
    <row r="86" spans="1:8" x14ac:dyDescent="0.2">
      <c r="A86" s="14">
        <v>1831</v>
      </c>
      <c r="B86" s="6">
        <v>2901039</v>
      </c>
      <c r="C86" s="6">
        <v>88253</v>
      </c>
      <c r="D86" s="6">
        <v>75274</v>
      </c>
      <c r="E86" s="7" t="s">
        <v>4</v>
      </c>
      <c r="F86" s="7" t="s">
        <v>4</v>
      </c>
      <c r="G86" s="6">
        <v>19983</v>
      </c>
      <c r="H86" s="6">
        <v>95</v>
      </c>
    </row>
    <row r="87" spans="1:8" x14ac:dyDescent="0.2">
      <c r="A87" s="14">
        <v>1832</v>
      </c>
      <c r="B87" s="6">
        <v>2922801</v>
      </c>
      <c r="C87" s="6">
        <v>89862</v>
      </c>
      <c r="D87" s="6">
        <v>68078</v>
      </c>
      <c r="E87" s="7" t="s">
        <v>4</v>
      </c>
      <c r="F87" s="7" t="s">
        <v>4</v>
      </c>
      <c r="G87" s="6">
        <v>20935</v>
      </c>
      <c r="H87" s="6">
        <v>118</v>
      </c>
    </row>
    <row r="88" spans="1:8" x14ac:dyDescent="0.2">
      <c r="A88" s="14">
        <v>1833</v>
      </c>
      <c r="B88" s="6">
        <v>2959141</v>
      </c>
      <c r="C88" s="6">
        <v>100309</v>
      </c>
      <c r="D88" s="6">
        <v>63947</v>
      </c>
      <c r="E88" s="7" t="s">
        <v>4</v>
      </c>
      <c r="F88" s="7" t="s">
        <v>4</v>
      </c>
      <c r="G88" s="6">
        <v>23029</v>
      </c>
      <c r="H88" s="6">
        <v>135</v>
      </c>
    </row>
    <row r="89" spans="1:8" x14ac:dyDescent="0.2">
      <c r="A89" s="14">
        <v>1834</v>
      </c>
      <c r="B89" s="6">
        <v>2983055</v>
      </c>
      <c r="C89" s="6">
        <v>100231</v>
      </c>
      <c r="D89" s="6">
        <v>76294</v>
      </c>
      <c r="E89" s="7" t="s">
        <v>4</v>
      </c>
      <c r="F89" s="7" t="s">
        <v>4</v>
      </c>
      <c r="G89" s="6">
        <v>23803</v>
      </c>
      <c r="H89" s="6">
        <v>121</v>
      </c>
    </row>
    <row r="90" spans="1:8" x14ac:dyDescent="0.2">
      <c r="A90" s="14">
        <v>1835</v>
      </c>
      <c r="B90" s="6">
        <v>3025439</v>
      </c>
      <c r="C90" s="6">
        <v>98144</v>
      </c>
      <c r="D90" s="6">
        <v>55738</v>
      </c>
      <c r="E90" s="7" t="s">
        <v>4</v>
      </c>
      <c r="F90" s="7" t="s">
        <v>4</v>
      </c>
      <c r="G90" s="6">
        <v>22533</v>
      </c>
      <c r="H90" s="6">
        <v>87</v>
      </c>
    </row>
    <row r="91" spans="1:8" x14ac:dyDescent="0.2">
      <c r="A91" s="14">
        <v>1836</v>
      </c>
      <c r="B91" s="6">
        <v>3059356</v>
      </c>
      <c r="C91" s="6">
        <v>96857</v>
      </c>
      <c r="D91" s="6">
        <v>60763</v>
      </c>
      <c r="E91" s="7" t="s">
        <v>4</v>
      </c>
      <c r="F91" s="7" t="s">
        <v>4</v>
      </c>
      <c r="G91" s="6">
        <v>21816</v>
      </c>
      <c r="H91" s="6">
        <v>117</v>
      </c>
    </row>
    <row r="92" spans="1:8" x14ac:dyDescent="0.2">
      <c r="A92" s="14">
        <v>1837</v>
      </c>
      <c r="B92" s="6">
        <v>3076184</v>
      </c>
      <c r="C92" s="6">
        <v>94616</v>
      </c>
      <c r="D92" s="6">
        <v>75611</v>
      </c>
      <c r="E92" s="7" t="s">
        <v>4</v>
      </c>
      <c r="F92" s="7" t="s">
        <v>4</v>
      </c>
      <c r="G92" s="6">
        <v>21153</v>
      </c>
      <c r="H92" s="6">
        <v>85</v>
      </c>
    </row>
    <row r="93" spans="1:8" x14ac:dyDescent="0.2">
      <c r="A93" s="14">
        <v>1838</v>
      </c>
      <c r="B93" s="6">
        <v>3090262</v>
      </c>
      <c r="C93" s="6">
        <v>90565</v>
      </c>
      <c r="D93" s="6">
        <v>74309</v>
      </c>
      <c r="E93" s="7" t="s">
        <v>4</v>
      </c>
      <c r="F93" s="7" t="s">
        <v>4</v>
      </c>
      <c r="G93" s="6">
        <v>18774</v>
      </c>
      <c r="H93" s="6">
        <v>120</v>
      </c>
    </row>
    <row r="94" spans="1:8" x14ac:dyDescent="0.2">
      <c r="A94" s="14">
        <v>1839</v>
      </c>
      <c r="B94" s="6">
        <v>3106459</v>
      </c>
      <c r="C94" s="6">
        <v>91363</v>
      </c>
      <c r="D94" s="6">
        <v>72988</v>
      </c>
      <c r="E94" s="7" t="s">
        <v>4</v>
      </c>
      <c r="F94" s="7" t="s">
        <v>4</v>
      </c>
      <c r="G94" s="6">
        <v>20963</v>
      </c>
      <c r="H94" s="6">
        <v>83</v>
      </c>
    </row>
    <row r="95" spans="1:8" x14ac:dyDescent="0.2">
      <c r="A95" s="14">
        <v>1840</v>
      </c>
      <c r="B95" s="6">
        <v>3138887</v>
      </c>
      <c r="C95" s="6">
        <v>98160</v>
      </c>
      <c r="D95" s="6">
        <v>63555</v>
      </c>
      <c r="E95" s="7" t="s">
        <v>4</v>
      </c>
      <c r="F95" s="7" t="s">
        <v>4</v>
      </c>
      <c r="G95" s="6">
        <v>22071</v>
      </c>
      <c r="H95" s="6">
        <v>97</v>
      </c>
    </row>
    <row r="96" spans="1:8" x14ac:dyDescent="0.2">
      <c r="A96" s="14">
        <v>1841</v>
      </c>
      <c r="B96" s="6">
        <v>3173160</v>
      </c>
      <c r="C96" s="6">
        <v>95734</v>
      </c>
      <c r="D96" s="6">
        <v>61279</v>
      </c>
      <c r="E96" s="7" t="s">
        <v>4</v>
      </c>
      <c r="F96" s="7" t="s">
        <v>4</v>
      </c>
      <c r="G96" s="6">
        <v>22619</v>
      </c>
      <c r="H96" s="6">
        <v>105</v>
      </c>
    </row>
    <row r="97" spans="1:8" x14ac:dyDescent="0.2">
      <c r="A97" s="14">
        <v>1842</v>
      </c>
      <c r="B97" s="6">
        <v>3206776</v>
      </c>
      <c r="C97" s="6">
        <v>100976</v>
      </c>
      <c r="D97" s="6">
        <v>67177</v>
      </c>
      <c r="E97" s="7" t="s">
        <v>4</v>
      </c>
      <c r="F97" s="7" t="s">
        <v>4</v>
      </c>
      <c r="G97" s="6">
        <v>22691</v>
      </c>
      <c r="H97" s="6">
        <v>87</v>
      </c>
    </row>
    <row r="98" spans="1:8" x14ac:dyDescent="0.2">
      <c r="A98" s="14">
        <v>1843</v>
      </c>
      <c r="B98" s="6">
        <v>3236632</v>
      </c>
      <c r="C98" s="6">
        <v>99154</v>
      </c>
      <c r="D98" s="6">
        <v>69115</v>
      </c>
      <c r="E98" s="7" t="s">
        <v>4</v>
      </c>
      <c r="F98" s="7" t="s">
        <v>4</v>
      </c>
      <c r="G98" s="6">
        <v>23167</v>
      </c>
      <c r="H98" s="6">
        <v>101</v>
      </c>
    </row>
    <row r="99" spans="1:8" x14ac:dyDescent="0.2">
      <c r="A99" s="14">
        <v>1844</v>
      </c>
      <c r="B99" s="6">
        <v>3275133</v>
      </c>
      <c r="C99" s="6">
        <v>104693</v>
      </c>
      <c r="D99" s="6">
        <v>66009</v>
      </c>
      <c r="E99" s="7" t="s">
        <v>4</v>
      </c>
      <c r="F99" s="7" t="s">
        <v>4</v>
      </c>
      <c r="G99" s="6">
        <v>24208</v>
      </c>
      <c r="H99" s="6">
        <v>103</v>
      </c>
    </row>
    <row r="100" spans="1:8" x14ac:dyDescent="0.2">
      <c r="A100" s="14">
        <v>1845</v>
      </c>
      <c r="B100" s="6">
        <v>3316536</v>
      </c>
      <c r="C100" s="6">
        <v>103660</v>
      </c>
      <c r="D100" s="6">
        <v>62074</v>
      </c>
      <c r="E100" s="7" t="s">
        <v>4</v>
      </c>
      <c r="F100" s="7" t="s">
        <v>4</v>
      </c>
      <c r="G100" s="6">
        <v>24009</v>
      </c>
      <c r="H100" s="6">
        <v>95</v>
      </c>
    </row>
    <row r="101" spans="1:8" x14ac:dyDescent="0.2">
      <c r="A101" s="14">
        <v>1846</v>
      </c>
      <c r="B101" s="6">
        <v>3342927</v>
      </c>
      <c r="C101" s="6">
        <v>99703</v>
      </c>
      <c r="D101" s="6">
        <v>72683</v>
      </c>
      <c r="E101" s="7" t="s">
        <v>4</v>
      </c>
      <c r="F101" s="7" t="s">
        <v>4</v>
      </c>
      <c r="G101" s="6">
        <v>22981</v>
      </c>
      <c r="H101" s="6">
        <v>115</v>
      </c>
    </row>
    <row r="102" spans="1:8" x14ac:dyDescent="0.2">
      <c r="A102" s="14">
        <v>1847</v>
      </c>
      <c r="B102" s="6">
        <v>3362072</v>
      </c>
      <c r="C102" s="6">
        <v>99179</v>
      </c>
      <c r="D102" s="6">
        <v>79405</v>
      </c>
      <c r="E102" s="7" t="s">
        <v>4</v>
      </c>
      <c r="F102" s="7" t="s">
        <v>4</v>
      </c>
      <c r="G102" s="6">
        <v>22858</v>
      </c>
      <c r="H102" s="6">
        <v>121</v>
      </c>
    </row>
    <row r="103" spans="1:8" x14ac:dyDescent="0.2">
      <c r="A103" s="14">
        <v>1848</v>
      </c>
      <c r="B103" s="6">
        <v>3397454</v>
      </c>
      <c r="C103" s="6">
        <v>102524</v>
      </c>
      <c r="D103" s="6">
        <v>66513</v>
      </c>
      <c r="E103" s="7" t="s">
        <v>4</v>
      </c>
      <c r="F103" s="7" t="s">
        <v>4</v>
      </c>
      <c r="G103" s="6">
        <v>24729</v>
      </c>
      <c r="H103" s="6">
        <v>99</v>
      </c>
    </row>
    <row r="104" spans="1:8" x14ac:dyDescent="0.2">
      <c r="A104" s="14">
        <v>1849</v>
      </c>
      <c r="B104" s="6">
        <v>3441286</v>
      </c>
      <c r="C104" s="6">
        <v>112304</v>
      </c>
      <c r="D104" s="6">
        <v>67842</v>
      </c>
      <c r="E104" s="7" t="s">
        <v>4</v>
      </c>
      <c r="F104" s="7" t="s">
        <v>4</v>
      </c>
      <c r="G104" s="6">
        <v>26891</v>
      </c>
      <c r="H104" s="6">
        <v>127</v>
      </c>
    </row>
    <row r="105" spans="1:8" x14ac:dyDescent="0.2">
      <c r="A105" s="14">
        <v>1850</v>
      </c>
      <c r="B105" s="6">
        <v>3482541</v>
      </c>
      <c r="C105" s="6">
        <v>110399</v>
      </c>
      <c r="D105" s="6">
        <v>68514</v>
      </c>
      <c r="E105" s="7" t="s">
        <v>4</v>
      </c>
      <c r="F105" s="7" t="s">
        <v>4</v>
      </c>
      <c r="G105" s="6">
        <v>26267</v>
      </c>
      <c r="H105" s="6">
        <v>100</v>
      </c>
    </row>
    <row r="106" spans="1:8" x14ac:dyDescent="0.2">
      <c r="A106" s="14">
        <v>1851</v>
      </c>
      <c r="B106" s="6">
        <v>3516647</v>
      </c>
      <c r="C106" s="6">
        <v>111065</v>
      </c>
      <c r="D106" s="6">
        <v>72506</v>
      </c>
      <c r="E106" s="7" t="s">
        <v>4</v>
      </c>
      <c r="F106" s="6">
        <v>1102</v>
      </c>
      <c r="G106" s="6">
        <v>25750</v>
      </c>
      <c r="H106" s="6">
        <v>122</v>
      </c>
    </row>
    <row r="107" spans="1:8" x14ac:dyDescent="0.2">
      <c r="A107" s="14">
        <v>1852</v>
      </c>
      <c r="B107" s="6">
        <v>3540409</v>
      </c>
      <c r="C107" s="6">
        <v>108305</v>
      </c>
      <c r="D107" s="6">
        <v>80090</v>
      </c>
      <c r="E107" s="7" t="s">
        <v>4</v>
      </c>
      <c r="F107" s="6">
        <v>3314</v>
      </c>
      <c r="G107" s="6">
        <v>24150</v>
      </c>
      <c r="H107" s="6">
        <v>112</v>
      </c>
    </row>
    <row r="108" spans="1:8" x14ac:dyDescent="0.2">
      <c r="A108" s="14">
        <v>1853</v>
      </c>
      <c r="B108" s="6">
        <v>3563316</v>
      </c>
      <c r="C108" s="6">
        <v>111407</v>
      </c>
      <c r="D108" s="6">
        <v>84047</v>
      </c>
      <c r="E108" s="7" t="s">
        <v>4</v>
      </c>
      <c r="F108" s="6">
        <v>2998</v>
      </c>
      <c r="G108" s="6">
        <v>25596</v>
      </c>
      <c r="H108" s="6">
        <v>106</v>
      </c>
    </row>
    <row r="109" spans="1:8" x14ac:dyDescent="0.2">
      <c r="A109" s="14">
        <v>1854</v>
      </c>
      <c r="B109" s="6">
        <v>3608124</v>
      </c>
      <c r="C109" s="6">
        <v>120107</v>
      </c>
      <c r="D109" s="6">
        <v>70846</v>
      </c>
      <c r="E109" s="7" t="s">
        <v>4</v>
      </c>
      <c r="F109" s="6">
        <v>4243</v>
      </c>
      <c r="G109" s="6">
        <v>27585</v>
      </c>
      <c r="H109" s="6">
        <v>124</v>
      </c>
    </row>
    <row r="110" spans="1:8" x14ac:dyDescent="0.2">
      <c r="A110" s="14">
        <v>1855</v>
      </c>
      <c r="B110" s="6">
        <v>3641011</v>
      </c>
      <c r="C110" s="6">
        <v>115072</v>
      </c>
      <c r="D110" s="6">
        <v>77734</v>
      </c>
      <c r="E110" s="7" t="s">
        <v>4</v>
      </c>
      <c r="F110" s="6">
        <v>1087</v>
      </c>
      <c r="G110" s="6">
        <v>27253</v>
      </c>
      <c r="H110" s="6">
        <v>115</v>
      </c>
    </row>
    <row r="111" spans="1:8" x14ac:dyDescent="0.2">
      <c r="A111" s="14">
        <v>1856</v>
      </c>
      <c r="B111" s="6">
        <v>3672988</v>
      </c>
      <c r="C111" s="6">
        <v>115082</v>
      </c>
      <c r="D111" s="6">
        <v>79618</v>
      </c>
      <c r="E111" s="7" t="s">
        <v>4</v>
      </c>
      <c r="F111" s="6">
        <v>1130</v>
      </c>
      <c r="G111" s="6">
        <v>27221</v>
      </c>
      <c r="H111" s="6">
        <v>130</v>
      </c>
    </row>
    <row r="112" spans="1:8" x14ac:dyDescent="0.2">
      <c r="A112" s="14">
        <v>1857</v>
      </c>
      <c r="B112" s="6">
        <v>3687601</v>
      </c>
      <c r="C112" s="6">
        <v>119349</v>
      </c>
      <c r="D112" s="6">
        <v>101491</v>
      </c>
      <c r="E112" s="7" t="s">
        <v>4</v>
      </c>
      <c r="F112" s="6">
        <v>1831</v>
      </c>
      <c r="G112" s="6">
        <v>28531</v>
      </c>
      <c r="H112" s="6">
        <v>119</v>
      </c>
    </row>
    <row r="113" spans="1:8" x14ac:dyDescent="0.2">
      <c r="A113" s="14">
        <v>1858</v>
      </c>
      <c r="B113" s="6">
        <v>3734240</v>
      </c>
      <c r="C113" s="6">
        <v>129039</v>
      </c>
      <c r="D113" s="6">
        <v>80498</v>
      </c>
      <c r="E113" s="7" t="s">
        <v>4</v>
      </c>
      <c r="F113" s="6">
        <v>571</v>
      </c>
      <c r="G113" s="6">
        <v>30092</v>
      </c>
      <c r="H113" s="6">
        <v>124</v>
      </c>
    </row>
    <row r="114" spans="1:8" x14ac:dyDescent="0.2">
      <c r="A114" s="14">
        <v>1859</v>
      </c>
      <c r="B114" s="6">
        <v>3787735</v>
      </c>
      <c r="C114" s="6">
        <v>131605</v>
      </c>
      <c r="D114" s="6">
        <v>75720</v>
      </c>
      <c r="E114" s="7" t="s">
        <v>4</v>
      </c>
      <c r="F114" s="6">
        <v>276</v>
      </c>
      <c r="G114" s="6">
        <v>31125</v>
      </c>
      <c r="H114" s="6">
        <v>132</v>
      </c>
    </row>
    <row r="115" spans="1:8" x14ac:dyDescent="0.2">
      <c r="A115" s="14">
        <v>1860</v>
      </c>
      <c r="B115" s="6">
        <v>3859728</v>
      </c>
      <c r="C115" s="6">
        <v>133162</v>
      </c>
      <c r="D115" s="6">
        <v>67502</v>
      </c>
      <c r="E115" s="7" t="s">
        <v>4</v>
      </c>
      <c r="F115" s="6">
        <v>348</v>
      </c>
      <c r="G115" s="6">
        <v>29839</v>
      </c>
      <c r="H115" s="6">
        <v>119</v>
      </c>
    </row>
    <row r="116" spans="1:8" x14ac:dyDescent="0.2">
      <c r="A116" s="14">
        <v>1861</v>
      </c>
      <c r="B116" s="6">
        <v>3917339</v>
      </c>
      <c r="C116" s="6">
        <v>126634</v>
      </c>
      <c r="D116" s="6">
        <v>71829</v>
      </c>
      <c r="E116" s="7" t="s">
        <v>4</v>
      </c>
      <c r="F116" s="6">
        <v>2286</v>
      </c>
      <c r="G116" s="6">
        <v>28272</v>
      </c>
      <c r="H116" s="6">
        <v>150</v>
      </c>
    </row>
    <row r="117" spans="1:8" x14ac:dyDescent="0.2">
      <c r="A117" s="14">
        <v>1862</v>
      </c>
      <c r="B117" s="6">
        <v>3965899</v>
      </c>
      <c r="C117" s="6">
        <v>131584</v>
      </c>
      <c r="D117" s="6">
        <v>84350</v>
      </c>
      <c r="E117" s="7" t="s">
        <v>4</v>
      </c>
      <c r="F117" s="6">
        <v>2535</v>
      </c>
      <c r="G117" s="6">
        <v>27825</v>
      </c>
      <c r="H117" s="6">
        <v>120</v>
      </c>
    </row>
    <row r="118" spans="1:8" x14ac:dyDescent="0.2">
      <c r="A118" s="14">
        <v>1863</v>
      </c>
      <c r="B118" s="6">
        <v>4022564</v>
      </c>
      <c r="C118" s="6">
        <v>134279</v>
      </c>
      <c r="D118" s="6">
        <v>77227</v>
      </c>
      <c r="E118" s="7" t="s">
        <v>4</v>
      </c>
      <c r="F118" s="6">
        <v>3127</v>
      </c>
      <c r="G118" s="6">
        <v>29013</v>
      </c>
      <c r="H118" s="6">
        <v>148</v>
      </c>
    </row>
    <row r="119" spans="1:8" x14ac:dyDescent="0.2">
      <c r="A119" s="14">
        <v>1864</v>
      </c>
      <c r="B119" s="6">
        <v>4070061</v>
      </c>
      <c r="C119" s="6">
        <v>136004</v>
      </c>
      <c r="D119" s="6">
        <v>81937</v>
      </c>
      <c r="E119" s="7" t="s">
        <v>4</v>
      </c>
      <c r="F119" s="6">
        <v>5177</v>
      </c>
      <c r="G119" s="6">
        <v>28248</v>
      </c>
      <c r="H119" s="6">
        <v>135</v>
      </c>
    </row>
    <row r="120" spans="1:8" x14ac:dyDescent="0.2">
      <c r="A120" s="14">
        <v>1865</v>
      </c>
      <c r="B120" s="6">
        <v>4114141</v>
      </c>
      <c r="C120" s="6">
        <v>134281</v>
      </c>
      <c r="D120" s="6">
        <v>79216</v>
      </c>
      <c r="E120" s="7" t="s">
        <v>4</v>
      </c>
      <c r="F120" s="6">
        <v>6691</v>
      </c>
      <c r="G120" s="6">
        <v>28944</v>
      </c>
      <c r="H120" s="6">
        <v>127</v>
      </c>
    </row>
    <row r="121" spans="1:8" x14ac:dyDescent="0.2">
      <c r="A121" s="14">
        <v>1866</v>
      </c>
      <c r="B121" s="6">
        <v>4160677</v>
      </c>
      <c r="C121" s="6">
        <v>136989</v>
      </c>
      <c r="D121" s="6">
        <v>82666</v>
      </c>
      <c r="E121" s="7" t="s">
        <v>4</v>
      </c>
      <c r="F121" s="6">
        <v>7206</v>
      </c>
      <c r="G121" s="6">
        <v>27797</v>
      </c>
      <c r="H121" s="6">
        <v>137</v>
      </c>
    </row>
    <row r="122" spans="1:8" x14ac:dyDescent="0.2">
      <c r="A122" s="14">
        <v>1867</v>
      </c>
      <c r="B122" s="6">
        <v>4195681</v>
      </c>
      <c r="C122" s="6">
        <v>128832</v>
      </c>
      <c r="D122" s="6">
        <v>82072</v>
      </c>
      <c r="E122" s="7" t="s">
        <v>4</v>
      </c>
      <c r="F122" s="6">
        <v>9334</v>
      </c>
      <c r="G122" s="6">
        <v>25440</v>
      </c>
      <c r="H122" s="6">
        <v>128</v>
      </c>
    </row>
    <row r="123" spans="1:8" x14ac:dyDescent="0.2">
      <c r="A123" s="14">
        <v>1868</v>
      </c>
      <c r="B123" s="6">
        <v>4173080</v>
      </c>
      <c r="C123" s="6">
        <v>114955</v>
      </c>
      <c r="D123" s="6">
        <v>87807</v>
      </c>
      <c r="E123" s="7" t="s">
        <v>4</v>
      </c>
      <c r="F123" s="6">
        <v>27024</v>
      </c>
      <c r="G123" s="6">
        <v>22833</v>
      </c>
      <c r="H123" s="6">
        <v>115</v>
      </c>
    </row>
    <row r="124" spans="1:8" x14ac:dyDescent="0.2">
      <c r="A124" s="14">
        <v>1869</v>
      </c>
      <c r="B124" s="6">
        <v>4158757</v>
      </c>
      <c r="C124" s="6">
        <v>117677</v>
      </c>
      <c r="D124" s="6">
        <v>92775</v>
      </c>
      <c r="E124" s="7" t="s">
        <v>4</v>
      </c>
      <c r="F124" s="6">
        <v>39064</v>
      </c>
      <c r="G124" s="6">
        <v>23503</v>
      </c>
      <c r="H124" s="6">
        <v>115</v>
      </c>
    </row>
    <row r="125" spans="1:8" x14ac:dyDescent="0.2">
      <c r="A125" s="14">
        <v>1870</v>
      </c>
      <c r="B125" s="6">
        <v>4168525</v>
      </c>
      <c r="C125" s="6">
        <v>119838</v>
      </c>
      <c r="D125" s="6">
        <v>82449</v>
      </c>
      <c r="E125" s="7" t="s">
        <v>4</v>
      </c>
      <c r="F125" s="6">
        <v>20003</v>
      </c>
      <c r="G125" s="6">
        <v>25072</v>
      </c>
      <c r="H125" s="6">
        <v>126</v>
      </c>
    </row>
    <row r="126" spans="1:8" x14ac:dyDescent="0.2">
      <c r="A126" s="14">
        <v>1871</v>
      </c>
      <c r="B126" s="6">
        <v>4204177</v>
      </c>
      <c r="C126" s="6">
        <v>127333</v>
      </c>
      <c r="D126" s="6">
        <v>72046</v>
      </c>
      <c r="E126" s="7" t="s">
        <v>4</v>
      </c>
      <c r="F126" s="6">
        <v>17450</v>
      </c>
      <c r="G126" s="6">
        <v>27187</v>
      </c>
      <c r="H126" s="6">
        <v>135</v>
      </c>
    </row>
    <row r="127" spans="1:8" x14ac:dyDescent="0.2">
      <c r="A127" s="14">
        <v>1872</v>
      </c>
      <c r="B127" s="6">
        <v>4250412</v>
      </c>
      <c r="C127" s="6">
        <v>126983</v>
      </c>
      <c r="D127" s="6">
        <v>68802</v>
      </c>
      <c r="E127" s="7" t="s">
        <v>4</v>
      </c>
      <c r="F127" s="6">
        <v>15915</v>
      </c>
      <c r="G127" s="6">
        <v>29470</v>
      </c>
      <c r="H127" s="6">
        <v>154</v>
      </c>
    </row>
    <row r="128" spans="1:8" x14ac:dyDescent="0.2">
      <c r="A128" s="14">
        <v>1873</v>
      </c>
      <c r="B128" s="6">
        <v>4297972</v>
      </c>
      <c r="C128" s="6">
        <v>131643</v>
      </c>
      <c r="D128" s="6">
        <v>73525</v>
      </c>
      <c r="E128" s="7" t="s">
        <v>4</v>
      </c>
      <c r="F128" s="6">
        <v>13580</v>
      </c>
      <c r="G128" s="6">
        <v>31257</v>
      </c>
      <c r="H128" s="6">
        <v>190</v>
      </c>
    </row>
    <row r="129" spans="1:8" x14ac:dyDescent="0.2">
      <c r="A129" s="14">
        <v>1874</v>
      </c>
      <c r="B129" s="6">
        <v>4341559</v>
      </c>
      <c r="C129" s="6">
        <v>133249</v>
      </c>
      <c r="D129" s="6">
        <v>87760</v>
      </c>
      <c r="E129" s="7" t="s">
        <v>4</v>
      </c>
      <c r="F129" s="6">
        <v>7791</v>
      </c>
      <c r="G129" s="6">
        <v>31422</v>
      </c>
      <c r="H129" s="6">
        <v>216</v>
      </c>
    </row>
    <row r="130" spans="1:8" x14ac:dyDescent="0.2">
      <c r="A130" s="14">
        <v>1875</v>
      </c>
      <c r="B130" s="6">
        <v>4383291</v>
      </c>
      <c r="C130" s="6">
        <v>135958</v>
      </c>
      <c r="D130" s="6">
        <v>88439</v>
      </c>
      <c r="E130" s="6">
        <v>2805</v>
      </c>
      <c r="F130" s="6">
        <v>9727</v>
      </c>
      <c r="G130" s="6">
        <v>30762</v>
      </c>
      <c r="H130" s="6">
        <v>181</v>
      </c>
    </row>
    <row r="131" spans="1:8" x14ac:dyDescent="0.2">
      <c r="A131" s="14">
        <v>1876</v>
      </c>
      <c r="B131" s="6">
        <v>4429713</v>
      </c>
      <c r="C131" s="6">
        <v>135890</v>
      </c>
      <c r="D131" s="6">
        <v>86334</v>
      </c>
      <c r="E131" s="6">
        <v>3212</v>
      </c>
      <c r="F131" s="6">
        <v>9418</v>
      </c>
      <c r="G131" s="6">
        <v>31184</v>
      </c>
      <c r="H131" s="6">
        <v>212</v>
      </c>
    </row>
    <row r="132" spans="1:8" x14ac:dyDescent="0.2">
      <c r="A132" s="14">
        <v>1877</v>
      </c>
      <c r="B132" s="6">
        <v>4484542</v>
      </c>
      <c r="C132" s="6">
        <v>138476</v>
      </c>
      <c r="D132" s="6">
        <v>83175</v>
      </c>
      <c r="E132" s="6">
        <v>3288</v>
      </c>
      <c r="F132" s="6">
        <v>7610</v>
      </c>
      <c r="G132" s="6">
        <v>30674</v>
      </c>
      <c r="H132" s="6">
        <v>211</v>
      </c>
    </row>
    <row r="133" spans="1:8" x14ac:dyDescent="0.2">
      <c r="A133" s="14">
        <v>1878</v>
      </c>
      <c r="B133" s="6">
        <v>4531863</v>
      </c>
      <c r="C133" s="6">
        <v>134464</v>
      </c>
      <c r="D133" s="6">
        <v>81418</v>
      </c>
      <c r="E133" s="6">
        <v>2841</v>
      </c>
      <c r="F133" s="6">
        <v>9032</v>
      </c>
      <c r="G133" s="6">
        <v>29151</v>
      </c>
      <c r="H133" s="6">
        <v>205</v>
      </c>
    </row>
    <row r="134" spans="1:8" x14ac:dyDescent="0.2">
      <c r="A134" s="14">
        <v>1879</v>
      </c>
      <c r="B134" s="6">
        <v>4578901</v>
      </c>
      <c r="C134" s="6">
        <v>139043</v>
      </c>
      <c r="D134" s="6">
        <v>77152</v>
      </c>
      <c r="E134" s="6">
        <v>2592</v>
      </c>
      <c r="F134" s="6">
        <v>17637</v>
      </c>
      <c r="G134" s="6">
        <v>28635</v>
      </c>
      <c r="H134" s="6">
        <v>206</v>
      </c>
    </row>
    <row r="135" spans="1:8" x14ac:dyDescent="0.2">
      <c r="A135" s="14">
        <v>1880</v>
      </c>
      <c r="B135" s="6">
        <v>4565668</v>
      </c>
      <c r="C135" s="6">
        <v>134262</v>
      </c>
      <c r="D135" s="6">
        <v>82753</v>
      </c>
      <c r="E135" s="6">
        <v>3009</v>
      </c>
      <c r="F135" s="6">
        <v>42109</v>
      </c>
      <c r="G135" s="6">
        <v>28919</v>
      </c>
      <c r="H135" s="6">
        <v>217</v>
      </c>
    </row>
    <row r="136" spans="1:8" x14ac:dyDescent="0.2">
      <c r="A136" s="14">
        <v>1881</v>
      </c>
      <c r="B136" s="6">
        <v>4572245</v>
      </c>
      <c r="C136" s="6">
        <v>132804</v>
      </c>
      <c r="D136" s="6">
        <v>80800</v>
      </c>
      <c r="E136" s="6">
        <v>2957</v>
      </c>
      <c r="F136" s="6">
        <v>45992</v>
      </c>
      <c r="G136" s="6">
        <v>28301</v>
      </c>
      <c r="H136" s="6">
        <v>214</v>
      </c>
    </row>
    <row r="137" spans="1:8" x14ac:dyDescent="0.2">
      <c r="A137" s="14">
        <v>1882</v>
      </c>
      <c r="B137" s="6">
        <v>4579115</v>
      </c>
      <c r="C137" s="6">
        <v>134300</v>
      </c>
      <c r="D137" s="6">
        <v>79406</v>
      </c>
      <c r="E137" s="6">
        <v>3567</v>
      </c>
      <c r="F137" s="6">
        <v>50178</v>
      </c>
      <c r="G137" s="6">
        <v>28967</v>
      </c>
      <c r="H137" s="6">
        <v>195</v>
      </c>
    </row>
    <row r="138" spans="1:8" x14ac:dyDescent="0.2">
      <c r="A138" s="14">
        <v>1883</v>
      </c>
      <c r="B138" s="6">
        <v>4603595</v>
      </c>
      <c r="C138" s="6">
        <v>132875</v>
      </c>
      <c r="D138" s="6">
        <v>79487</v>
      </c>
      <c r="E138" s="6">
        <v>4153</v>
      </c>
      <c r="F138" s="6">
        <v>31605</v>
      </c>
      <c r="G138" s="6">
        <v>29449</v>
      </c>
      <c r="H138" s="6">
        <v>218</v>
      </c>
    </row>
    <row r="139" spans="1:8" x14ac:dyDescent="0.2">
      <c r="A139" s="14">
        <v>1884</v>
      </c>
      <c r="B139" s="6">
        <v>4644448</v>
      </c>
      <c r="C139" s="6">
        <v>138745</v>
      </c>
      <c r="D139" s="6">
        <v>81077</v>
      </c>
      <c r="E139" s="6">
        <v>4911</v>
      </c>
      <c r="F139" s="6">
        <v>23560</v>
      </c>
      <c r="G139" s="6">
        <v>30200</v>
      </c>
      <c r="H139" s="6">
        <v>241</v>
      </c>
    </row>
    <row r="140" spans="1:8" x14ac:dyDescent="0.2">
      <c r="A140" s="14">
        <v>1885</v>
      </c>
      <c r="B140" s="6">
        <v>4682769</v>
      </c>
      <c r="C140" s="6">
        <v>137308</v>
      </c>
      <c r="D140" s="6">
        <v>82781</v>
      </c>
      <c r="E140" s="6">
        <v>5792</v>
      </c>
      <c r="F140" s="6">
        <v>23493</v>
      </c>
      <c r="G140" s="6">
        <v>30911</v>
      </c>
      <c r="H140" s="6">
        <v>229</v>
      </c>
    </row>
    <row r="141" spans="1:8" x14ac:dyDescent="0.2">
      <c r="A141" s="14">
        <v>1886</v>
      </c>
      <c r="B141" s="6">
        <v>4717189</v>
      </c>
      <c r="C141" s="6">
        <v>139882</v>
      </c>
      <c r="D141" s="6">
        <v>78045</v>
      </c>
      <c r="E141" s="6">
        <v>5224</v>
      </c>
      <c r="F141" s="6">
        <v>32889</v>
      </c>
      <c r="G141" s="6">
        <v>30133</v>
      </c>
      <c r="H141" s="6">
        <v>226</v>
      </c>
    </row>
    <row r="142" spans="1:8" x14ac:dyDescent="0.2">
      <c r="A142" s="14">
        <v>1887</v>
      </c>
      <c r="B142" s="6">
        <v>4734901</v>
      </c>
      <c r="C142" s="6">
        <v>140169</v>
      </c>
      <c r="D142" s="6">
        <v>76227</v>
      </c>
      <c r="E142" s="6">
        <v>4642</v>
      </c>
      <c r="F142" s="6">
        <v>50786</v>
      </c>
      <c r="G142" s="6">
        <v>29517</v>
      </c>
      <c r="H142" s="6">
        <v>233</v>
      </c>
    </row>
    <row r="143" spans="1:8" x14ac:dyDescent="0.2">
      <c r="A143" s="14">
        <v>1888</v>
      </c>
      <c r="B143" s="6">
        <v>4748257</v>
      </c>
      <c r="C143" s="6">
        <v>136451</v>
      </c>
      <c r="D143" s="6">
        <v>75831</v>
      </c>
      <c r="E143" s="6">
        <v>4821</v>
      </c>
      <c r="F143" s="6">
        <v>50323</v>
      </c>
      <c r="G143" s="6">
        <v>28075</v>
      </c>
      <c r="H143" s="6">
        <v>252</v>
      </c>
    </row>
    <row r="144" spans="1:8" x14ac:dyDescent="0.2">
      <c r="A144" s="14">
        <v>1889</v>
      </c>
      <c r="B144" s="6">
        <v>4774409</v>
      </c>
      <c r="C144" s="6">
        <v>132069</v>
      </c>
      <c r="D144" s="6">
        <v>76124</v>
      </c>
      <c r="E144" s="6">
        <v>5504</v>
      </c>
      <c r="F144" s="6">
        <v>33363</v>
      </c>
      <c r="G144" s="6">
        <v>28478</v>
      </c>
      <c r="H144" s="6">
        <v>240</v>
      </c>
    </row>
    <row r="145" spans="1:8" x14ac:dyDescent="0.2">
      <c r="A145" s="14">
        <v>1890</v>
      </c>
      <c r="B145" s="6">
        <v>4784981</v>
      </c>
      <c r="C145" s="6">
        <v>133597</v>
      </c>
      <c r="D145" s="6">
        <v>81824</v>
      </c>
      <c r="E145" s="6">
        <v>6030</v>
      </c>
      <c r="F145" s="6">
        <v>34212</v>
      </c>
      <c r="G145" s="6">
        <v>28611</v>
      </c>
      <c r="H145" s="6">
        <v>296</v>
      </c>
    </row>
    <row r="146" spans="1:8" x14ac:dyDescent="0.2">
      <c r="A146" s="14">
        <v>1891</v>
      </c>
      <c r="B146" s="6">
        <v>4802751</v>
      </c>
      <c r="C146" s="6">
        <v>135516</v>
      </c>
      <c r="D146" s="6">
        <v>80603</v>
      </c>
      <c r="E146" s="6">
        <v>6114</v>
      </c>
      <c r="F146" s="6">
        <v>42776</v>
      </c>
      <c r="G146" s="6">
        <v>27940</v>
      </c>
      <c r="H146" s="6">
        <v>276</v>
      </c>
    </row>
    <row r="147" spans="1:8" x14ac:dyDescent="0.2">
      <c r="A147" s="14">
        <v>1892</v>
      </c>
      <c r="B147" s="6">
        <v>4806865</v>
      </c>
      <c r="C147" s="6">
        <v>129622</v>
      </c>
      <c r="D147" s="6">
        <v>85894</v>
      </c>
      <c r="E147" s="6">
        <v>6511</v>
      </c>
      <c r="F147" s="6">
        <v>45504</v>
      </c>
      <c r="G147" s="6">
        <v>27338</v>
      </c>
      <c r="H147" s="6">
        <v>316</v>
      </c>
    </row>
    <row r="148" spans="1:8" x14ac:dyDescent="0.2">
      <c r="A148" s="14">
        <v>1893</v>
      </c>
      <c r="B148" s="6">
        <v>4824150</v>
      </c>
      <c r="C148" s="6">
        <v>131729</v>
      </c>
      <c r="D148" s="6">
        <v>81027</v>
      </c>
      <c r="E148" s="6">
        <v>7377</v>
      </c>
      <c r="F148" s="6">
        <v>40869</v>
      </c>
      <c r="G148" s="6">
        <v>27219</v>
      </c>
      <c r="H148" s="6">
        <v>293</v>
      </c>
    </row>
    <row r="149" spans="1:8" x14ac:dyDescent="0.2">
      <c r="A149" s="14">
        <v>1894</v>
      </c>
      <c r="B149" s="6">
        <v>4873183</v>
      </c>
      <c r="C149" s="6">
        <v>131409</v>
      </c>
      <c r="D149" s="6">
        <v>79444</v>
      </c>
      <c r="E149" s="6">
        <v>10425</v>
      </c>
      <c r="F149" s="6">
        <v>13358</v>
      </c>
      <c r="G149" s="6">
        <v>27851</v>
      </c>
      <c r="H149" s="6">
        <v>292</v>
      </c>
    </row>
    <row r="150" spans="1:8" x14ac:dyDescent="0.2">
      <c r="A150" s="14">
        <v>1895</v>
      </c>
      <c r="B150" s="6">
        <v>4919260</v>
      </c>
      <c r="C150" s="6">
        <v>134599</v>
      </c>
      <c r="D150" s="6">
        <v>74368</v>
      </c>
      <c r="E150" s="6">
        <v>8528</v>
      </c>
      <c r="F150" s="6">
        <v>18955</v>
      </c>
      <c r="G150" s="6">
        <v>28728</v>
      </c>
      <c r="H150" s="6">
        <v>305</v>
      </c>
    </row>
    <row r="151" spans="1:8" x14ac:dyDescent="0.2">
      <c r="A151" s="14">
        <v>1896</v>
      </c>
      <c r="B151" s="6">
        <v>4962568</v>
      </c>
      <c r="C151" s="6">
        <v>134308</v>
      </c>
      <c r="D151" s="6">
        <v>77259</v>
      </c>
      <c r="E151" s="6">
        <v>7807</v>
      </c>
      <c r="F151" s="6">
        <v>19551</v>
      </c>
      <c r="G151" s="6">
        <v>29376</v>
      </c>
      <c r="H151" s="6">
        <v>349</v>
      </c>
    </row>
    <row r="152" spans="1:8" x14ac:dyDescent="0.2">
      <c r="A152" s="14">
        <v>1897</v>
      </c>
      <c r="B152" s="6">
        <v>5009632</v>
      </c>
      <c r="C152" s="6">
        <v>132999</v>
      </c>
      <c r="D152" s="6">
        <v>76558</v>
      </c>
      <c r="E152" s="6">
        <v>7861</v>
      </c>
      <c r="F152" s="6">
        <v>14559</v>
      </c>
      <c r="G152" s="6">
        <v>30221</v>
      </c>
      <c r="H152" s="6">
        <v>349</v>
      </c>
    </row>
    <row r="153" spans="1:8" x14ac:dyDescent="0.2">
      <c r="A153" s="14">
        <v>1898</v>
      </c>
      <c r="B153" s="6">
        <v>5062918</v>
      </c>
      <c r="C153" s="6">
        <v>136523</v>
      </c>
      <c r="D153" s="6">
        <v>75949</v>
      </c>
      <c r="E153" s="6">
        <v>7974</v>
      </c>
      <c r="F153" s="6">
        <v>13663</v>
      </c>
      <c r="G153" s="6">
        <v>30900</v>
      </c>
      <c r="H153" s="6">
        <v>409</v>
      </c>
    </row>
    <row r="154" spans="1:8" x14ac:dyDescent="0.2">
      <c r="A154" s="14">
        <v>1899</v>
      </c>
      <c r="B154" s="6">
        <v>5097402</v>
      </c>
      <c r="C154" s="6">
        <v>133882</v>
      </c>
      <c r="D154" s="6">
        <v>89678</v>
      </c>
      <c r="E154" s="6">
        <v>8196</v>
      </c>
      <c r="F154" s="6">
        <v>16876</v>
      </c>
      <c r="G154" s="6">
        <v>31710</v>
      </c>
      <c r="H154" s="6">
        <v>387</v>
      </c>
    </row>
    <row r="155" spans="1:8" x14ac:dyDescent="0.2">
      <c r="A155" s="14">
        <v>1900</v>
      </c>
      <c r="B155" s="6">
        <v>5136441</v>
      </c>
      <c r="C155" s="6">
        <v>138139</v>
      </c>
      <c r="D155" s="6">
        <v>86146</v>
      </c>
      <c r="E155" s="6">
        <v>8017</v>
      </c>
      <c r="F155" s="6">
        <v>20661</v>
      </c>
      <c r="G155" s="6">
        <v>31478</v>
      </c>
      <c r="H155" s="6">
        <v>405</v>
      </c>
    </row>
    <row r="156" spans="1:8" x14ac:dyDescent="0.2">
      <c r="A156" s="14">
        <v>1901</v>
      </c>
      <c r="B156" s="6">
        <v>5175228</v>
      </c>
      <c r="C156" s="6">
        <v>139370</v>
      </c>
      <c r="D156" s="6">
        <v>82772</v>
      </c>
      <c r="E156" s="6">
        <v>7621</v>
      </c>
      <c r="F156" s="6">
        <v>24616</v>
      </c>
      <c r="G156" s="6">
        <v>31278</v>
      </c>
      <c r="H156" s="6">
        <v>359</v>
      </c>
    </row>
    <row r="157" spans="1:8" x14ac:dyDescent="0.2">
      <c r="A157" s="14">
        <v>1902</v>
      </c>
      <c r="B157" s="6">
        <v>5198752</v>
      </c>
      <c r="C157" s="6">
        <v>137364</v>
      </c>
      <c r="D157" s="6">
        <v>79722</v>
      </c>
      <c r="E157" s="6">
        <v>6784</v>
      </c>
      <c r="F157" s="6">
        <v>37107</v>
      </c>
      <c r="G157" s="6">
        <v>30896</v>
      </c>
      <c r="H157" s="6">
        <v>391</v>
      </c>
    </row>
    <row r="158" spans="1:8" x14ac:dyDescent="0.2">
      <c r="A158" s="14">
        <v>1903</v>
      </c>
      <c r="B158" s="6">
        <v>5221291</v>
      </c>
      <c r="C158" s="6">
        <v>133896</v>
      </c>
      <c r="D158" s="6">
        <v>78610</v>
      </c>
      <c r="E158" s="6">
        <v>7623</v>
      </c>
      <c r="F158" s="6">
        <v>39525</v>
      </c>
      <c r="G158" s="6">
        <v>30088</v>
      </c>
      <c r="H158" s="6">
        <v>418</v>
      </c>
    </row>
    <row r="159" spans="1:8" x14ac:dyDescent="0.2">
      <c r="A159" s="14">
        <v>1904</v>
      </c>
      <c r="B159" s="6">
        <v>5260811</v>
      </c>
      <c r="C159" s="6">
        <v>134952</v>
      </c>
      <c r="D159" s="6">
        <v>80152</v>
      </c>
      <c r="E159" s="6">
        <v>9262</v>
      </c>
      <c r="F159" s="6">
        <v>22384</v>
      </c>
      <c r="G159" s="6">
        <v>30683</v>
      </c>
      <c r="H159" s="6">
        <v>442</v>
      </c>
    </row>
    <row r="160" spans="1:8" x14ac:dyDescent="0.2">
      <c r="A160" s="14">
        <v>1905</v>
      </c>
      <c r="B160" s="6">
        <v>5294885</v>
      </c>
      <c r="C160" s="6">
        <v>135409</v>
      </c>
      <c r="D160" s="6">
        <v>82443</v>
      </c>
      <c r="E160" s="6">
        <v>8609</v>
      </c>
      <c r="F160" s="6">
        <v>24046</v>
      </c>
      <c r="G160" s="6">
        <v>30888</v>
      </c>
      <c r="H160" s="6">
        <v>448</v>
      </c>
    </row>
    <row r="161" spans="1:8" x14ac:dyDescent="0.2">
      <c r="A161" s="14">
        <v>1906</v>
      </c>
      <c r="B161" s="6">
        <v>5337055</v>
      </c>
      <c r="C161" s="6">
        <v>136620</v>
      </c>
      <c r="D161" s="6">
        <v>76366</v>
      </c>
      <c r="E161" s="6">
        <v>9581</v>
      </c>
      <c r="F161" s="6">
        <v>24704</v>
      </c>
      <c r="G161" s="6">
        <v>32583</v>
      </c>
      <c r="H161" s="6">
        <v>534</v>
      </c>
    </row>
    <row r="162" spans="1:8" x14ac:dyDescent="0.2">
      <c r="A162" s="14">
        <v>1907</v>
      </c>
      <c r="B162" s="6">
        <v>5377713</v>
      </c>
      <c r="C162" s="6">
        <v>136793</v>
      </c>
      <c r="D162" s="6">
        <v>78149</v>
      </c>
      <c r="E162" s="6">
        <v>8913</v>
      </c>
      <c r="F162" s="6">
        <v>22978</v>
      </c>
      <c r="G162" s="6">
        <v>33251</v>
      </c>
      <c r="H162" s="6">
        <v>498</v>
      </c>
    </row>
    <row r="163" spans="1:8" x14ac:dyDescent="0.2">
      <c r="A163" s="14">
        <v>1908</v>
      </c>
      <c r="B163" s="6">
        <v>5429600</v>
      </c>
      <c r="C163" s="6">
        <v>138874</v>
      </c>
      <c r="D163" s="6">
        <v>80568</v>
      </c>
      <c r="E163" s="6">
        <v>9818</v>
      </c>
      <c r="F163" s="6">
        <v>12499</v>
      </c>
      <c r="G163" s="6">
        <v>33084</v>
      </c>
      <c r="H163" s="6">
        <v>506</v>
      </c>
    </row>
    <row r="164" spans="1:8" x14ac:dyDescent="0.2">
      <c r="A164" s="14">
        <v>1909</v>
      </c>
      <c r="B164" s="6">
        <v>5476441</v>
      </c>
      <c r="C164" s="6">
        <v>139505</v>
      </c>
      <c r="D164" s="6">
        <v>74538</v>
      </c>
      <c r="E164" s="6">
        <v>8071</v>
      </c>
      <c r="F164" s="6">
        <v>21992</v>
      </c>
      <c r="G164" s="6">
        <v>32546</v>
      </c>
      <c r="H164" s="6">
        <v>530</v>
      </c>
    </row>
    <row r="165" spans="1:8" x14ac:dyDescent="0.2">
      <c r="A165" s="14">
        <v>1910</v>
      </c>
      <c r="B165" s="6">
        <v>5522403</v>
      </c>
      <c r="C165" s="6">
        <v>135625</v>
      </c>
      <c r="D165" s="6">
        <v>77212</v>
      </c>
      <c r="E165" s="6">
        <v>8142</v>
      </c>
      <c r="F165" s="6">
        <v>27816</v>
      </c>
      <c r="G165" s="6">
        <v>33162</v>
      </c>
      <c r="H165" s="6">
        <v>609</v>
      </c>
    </row>
    <row r="166" spans="1:8" x14ac:dyDescent="0.2">
      <c r="A166" s="14">
        <v>1911</v>
      </c>
      <c r="B166" s="6">
        <v>5561799</v>
      </c>
      <c r="C166" s="6">
        <v>132977</v>
      </c>
      <c r="D166" s="6">
        <v>76462</v>
      </c>
      <c r="E166" s="6">
        <v>7752</v>
      </c>
      <c r="F166" s="6">
        <v>19997</v>
      </c>
      <c r="G166" s="6">
        <v>32614</v>
      </c>
      <c r="H166" s="6">
        <v>603</v>
      </c>
    </row>
    <row r="167" spans="1:8" x14ac:dyDescent="0.2">
      <c r="A167" s="14">
        <v>1912</v>
      </c>
      <c r="B167" s="6">
        <v>5604192</v>
      </c>
      <c r="C167" s="6">
        <v>132868</v>
      </c>
      <c r="D167" s="6">
        <v>79241</v>
      </c>
      <c r="E167" s="6">
        <v>8296</v>
      </c>
      <c r="F167" s="6">
        <v>18117</v>
      </c>
      <c r="G167" s="6">
        <v>33149</v>
      </c>
      <c r="H167" s="6">
        <v>659</v>
      </c>
    </row>
    <row r="168" spans="1:8" x14ac:dyDescent="0.2">
      <c r="A168" s="14">
        <v>1913</v>
      </c>
      <c r="B168" s="6">
        <v>5638583</v>
      </c>
      <c r="C168" s="6">
        <v>130200</v>
      </c>
      <c r="D168" s="6">
        <v>76724</v>
      </c>
      <c r="E168" s="6">
        <v>8407</v>
      </c>
      <c r="F168" s="6">
        <v>20346</v>
      </c>
      <c r="G168" s="6">
        <v>33329</v>
      </c>
      <c r="H168" s="6">
        <v>770</v>
      </c>
    </row>
    <row r="169" spans="1:8" x14ac:dyDescent="0.2">
      <c r="A169" s="14">
        <v>1914</v>
      </c>
      <c r="B169" s="6">
        <v>5679607</v>
      </c>
      <c r="C169" s="6">
        <v>129458</v>
      </c>
      <c r="D169" s="6">
        <v>78311</v>
      </c>
      <c r="E169" s="6">
        <v>8636</v>
      </c>
      <c r="F169" s="6">
        <v>12960</v>
      </c>
      <c r="G169" s="6">
        <v>32932</v>
      </c>
      <c r="H169" s="6">
        <v>785</v>
      </c>
    </row>
    <row r="170" spans="1:8" x14ac:dyDescent="0.2">
      <c r="A170" s="14">
        <v>1915</v>
      </c>
      <c r="B170" s="6">
        <v>5712740</v>
      </c>
      <c r="C170" s="6">
        <v>122997</v>
      </c>
      <c r="D170" s="6">
        <v>83587</v>
      </c>
      <c r="E170" s="6">
        <v>6357</v>
      </c>
      <c r="F170" s="6">
        <v>7512</v>
      </c>
      <c r="G170" s="6">
        <v>33182</v>
      </c>
      <c r="H170" s="6">
        <v>847</v>
      </c>
    </row>
    <row r="171" spans="1:8" x14ac:dyDescent="0.2">
      <c r="A171" s="14">
        <v>1916</v>
      </c>
      <c r="B171" s="6">
        <v>5757566</v>
      </c>
      <c r="C171" s="6">
        <v>121679</v>
      </c>
      <c r="D171" s="6">
        <v>77771</v>
      </c>
      <c r="E171" s="6">
        <v>6713</v>
      </c>
      <c r="F171" s="6">
        <v>10571</v>
      </c>
      <c r="G171" s="6">
        <v>35024</v>
      </c>
      <c r="H171" s="6">
        <v>770</v>
      </c>
    </row>
    <row r="172" spans="1:8" x14ac:dyDescent="0.2">
      <c r="A172" s="14">
        <v>1917</v>
      </c>
      <c r="B172" s="6">
        <v>5800847</v>
      </c>
      <c r="C172" s="6">
        <v>120855</v>
      </c>
      <c r="D172" s="6">
        <v>77385</v>
      </c>
      <c r="E172" s="6">
        <v>5811</v>
      </c>
      <c r="F172" s="6">
        <v>6440</v>
      </c>
      <c r="G172" s="6">
        <v>35524</v>
      </c>
      <c r="H172" s="6">
        <v>1040</v>
      </c>
    </row>
    <row r="173" spans="1:8" x14ac:dyDescent="0.2">
      <c r="A173" s="14">
        <v>1918</v>
      </c>
      <c r="B173" s="6">
        <v>5813850</v>
      </c>
      <c r="C173" s="6">
        <v>117955</v>
      </c>
      <c r="D173" s="6">
        <v>104591</v>
      </c>
      <c r="E173" s="6">
        <v>4932</v>
      </c>
      <c r="F173" s="6">
        <v>4853</v>
      </c>
      <c r="G173" s="6">
        <v>38645</v>
      </c>
      <c r="H173" s="6">
        <v>1098</v>
      </c>
    </row>
    <row r="174" spans="1:8" x14ac:dyDescent="0.2">
      <c r="A174" s="14">
        <v>1919</v>
      </c>
      <c r="B174" s="6">
        <v>5847037</v>
      </c>
      <c r="C174" s="6">
        <v>115193</v>
      </c>
      <c r="D174" s="6">
        <v>84289</v>
      </c>
      <c r="E174" s="6">
        <v>7809</v>
      </c>
      <c r="F174" s="6">
        <v>7337</v>
      </c>
      <c r="G174" s="6">
        <v>40289</v>
      </c>
      <c r="H174" s="6">
        <v>1204</v>
      </c>
    </row>
    <row r="175" spans="1:8" x14ac:dyDescent="0.2">
      <c r="A175" s="14">
        <v>1920</v>
      </c>
      <c r="B175" s="6">
        <v>5904489</v>
      </c>
      <c r="C175" s="6">
        <v>138753</v>
      </c>
      <c r="D175" s="6">
        <v>78128</v>
      </c>
      <c r="E175" s="6">
        <v>10841</v>
      </c>
      <c r="F175" s="6">
        <v>10242</v>
      </c>
      <c r="G175" s="6">
        <v>42918</v>
      </c>
      <c r="H175" s="6">
        <v>1325</v>
      </c>
    </row>
    <row r="176" spans="1:8" x14ac:dyDescent="0.2">
      <c r="A176" s="14">
        <v>1921</v>
      </c>
      <c r="B176" s="6">
        <v>5954316</v>
      </c>
      <c r="C176" s="6">
        <v>127723</v>
      </c>
      <c r="D176" s="6">
        <v>73536</v>
      </c>
      <c r="E176" s="6">
        <v>8551</v>
      </c>
      <c r="F176" s="6">
        <v>8950</v>
      </c>
      <c r="G176" s="6">
        <v>39550</v>
      </c>
      <c r="H176" s="6">
        <v>1444</v>
      </c>
    </row>
    <row r="177" spans="1:8" x14ac:dyDescent="0.2">
      <c r="A177" s="14">
        <v>1922</v>
      </c>
      <c r="B177" s="6">
        <v>5987520</v>
      </c>
      <c r="C177" s="6">
        <v>116946</v>
      </c>
      <c r="D177" s="6">
        <v>76343</v>
      </c>
      <c r="E177" s="6">
        <v>6303</v>
      </c>
      <c r="F177" s="6">
        <v>11797</v>
      </c>
      <c r="G177" s="6">
        <v>36806</v>
      </c>
      <c r="H177" s="6">
        <v>1473</v>
      </c>
    </row>
    <row r="178" spans="1:8" x14ac:dyDescent="0.2">
      <c r="A178" s="14">
        <v>1923</v>
      </c>
      <c r="B178" s="6">
        <v>6005759</v>
      </c>
      <c r="C178" s="6">
        <v>113435</v>
      </c>
      <c r="D178" s="6">
        <v>68424</v>
      </c>
      <c r="E178" s="6">
        <v>5827</v>
      </c>
      <c r="F178" s="6">
        <v>29238</v>
      </c>
      <c r="G178" s="6">
        <v>37829</v>
      </c>
      <c r="H178" s="6">
        <v>1531</v>
      </c>
    </row>
    <row r="179" spans="1:8" x14ac:dyDescent="0.2">
      <c r="A179" s="14">
        <v>1924</v>
      </c>
      <c r="B179" s="6">
        <v>6036118</v>
      </c>
      <c r="C179" s="6">
        <v>109055</v>
      </c>
      <c r="D179" s="6">
        <v>72001</v>
      </c>
      <c r="E179" s="6">
        <v>5942</v>
      </c>
      <c r="F179" s="6">
        <v>10671</v>
      </c>
      <c r="G179" s="6">
        <v>37385</v>
      </c>
      <c r="H179" s="6">
        <v>1834</v>
      </c>
    </row>
    <row r="180" spans="1:8" x14ac:dyDescent="0.2">
      <c r="A180" s="14">
        <v>1925</v>
      </c>
      <c r="B180" s="6">
        <v>6053562</v>
      </c>
      <c r="C180" s="6">
        <v>106292</v>
      </c>
      <c r="D180" s="6">
        <v>70918</v>
      </c>
      <c r="E180" s="6">
        <v>5053</v>
      </c>
      <c r="F180" s="6">
        <v>11948</v>
      </c>
      <c r="G180" s="6">
        <v>37419</v>
      </c>
      <c r="H180" s="6">
        <v>1748</v>
      </c>
    </row>
    <row r="181" spans="1:8" x14ac:dyDescent="0.2">
      <c r="A181" s="14">
        <v>1926</v>
      </c>
      <c r="B181" s="6">
        <v>6074368</v>
      </c>
      <c r="C181" s="6">
        <v>102007</v>
      </c>
      <c r="D181" s="6">
        <v>71344</v>
      </c>
      <c r="E181" s="6">
        <v>5388</v>
      </c>
      <c r="F181" s="6">
        <v>13043</v>
      </c>
      <c r="G181" s="6">
        <v>38268</v>
      </c>
      <c r="H181" s="6">
        <v>1780</v>
      </c>
    </row>
    <row r="182" spans="1:8" x14ac:dyDescent="0.2">
      <c r="A182" s="14">
        <v>1927</v>
      </c>
      <c r="B182" s="6">
        <v>6087923</v>
      </c>
      <c r="C182" s="6">
        <v>97994</v>
      </c>
      <c r="D182" s="6">
        <v>77219</v>
      </c>
      <c r="E182" s="6">
        <v>5678</v>
      </c>
      <c r="F182" s="6">
        <v>12847</v>
      </c>
      <c r="G182" s="6">
        <v>38999</v>
      </c>
      <c r="H182" s="6">
        <v>1973</v>
      </c>
    </row>
    <row r="183" spans="1:8" x14ac:dyDescent="0.2">
      <c r="A183" s="14">
        <v>1928</v>
      </c>
      <c r="B183" s="6">
        <v>6105190</v>
      </c>
      <c r="C183" s="6">
        <v>97868</v>
      </c>
      <c r="D183" s="6">
        <v>73267</v>
      </c>
      <c r="E183" s="6">
        <v>5608</v>
      </c>
      <c r="F183" s="6">
        <v>13450</v>
      </c>
      <c r="G183" s="6">
        <v>40507</v>
      </c>
      <c r="H183" s="6">
        <v>2141</v>
      </c>
    </row>
    <row r="184" spans="1:8" x14ac:dyDescent="0.2">
      <c r="A184" s="14">
        <v>1929</v>
      </c>
      <c r="B184" s="6">
        <v>6120080</v>
      </c>
      <c r="C184" s="6">
        <v>92861</v>
      </c>
      <c r="D184" s="6">
        <v>74538</v>
      </c>
      <c r="E184" s="6">
        <v>6336</v>
      </c>
      <c r="F184" s="6">
        <v>11019</v>
      </c>
      <c r="G184" s="6">
        <v>41719</v>
      </c>
      <c r="H184" s="6">
        <v>2188</v>
      </c>
    </row>
    <row r="185" spans="1:8" x14ac:dyDescent="0.2">
      <c r="A185" s="14">
        <v>1930</v>
      </c>
      <c r="B185" s="6">
        <v>6142191</v>
      </c>
      <c r="C185" s="6">
        <v>94220</v>
      </c>
      <c r="D185" s="6">
        <v>71790</v>
      </c>
      <c r="E185" s="6">
        <v>7515</v>
      </c>
      <c r="F185" s="6">
        <v>5682</v>
      </c>
      <c r="G185" s="6">
        <v>43858</v>
      </c>
      <c r="H185" s="6">
        <v>2218</v>
      </c>
    </row>
    <row r="186" spans="1:8" x14ac:dyDescent="0.2">
      <c r="A186" s="14">
        <v>1931</v>
      </c>
      <c r="B186" s="6">
        <v>6162446</v>
      </c>
      <c r="C186" s="6">
        <v>91074</v>
      </c>
      <c r="D186" s="6">
        <v>77121</v>
      </c>
      <c r="E186" s="6">
        <v>8390</v>
      </c>
      <c r="F186" s="6">
        <v>2971</v>
      </c>
      <c r="G186" s="6">
        <v>42908</v>
      </c>
      <c r="H186" s="6">
        <v>2334</v>
      </c>
    </row>
    <row r="187" spans="1:8" x14ac:dyDescent="0.2">
      <c r="A187" s="14">
        <v>1932</v>
      </c>
      <c r="B187" s="6">
        <v>6190364</v>
      </c>
      <c r="C187" s="6">
        <v>89779</v>
      </c>
      <c r="D187" s="6">
        <v>71459</v>
      </c>
      <c r="E187" s="6">
        <v>8990</v>
      </c>
      <c r="F187" s="6">
        <v>2117</v>
      </c>
      <c r="G187" s="6">
        <v>41673</v>
      </c>
      <c r="H187" s="6">
        <v>2384</v>
      </c>
    </row>
    <row r="188" spans="1:8" x14ac:dyDescent="0.2">
      <c r="A188" s="14">
        <v>1933</v>
      </c>
      <c r="B188" s="6">
        <v>6211566</v>
      </c>
      <c r="C188" s="6">
        <v>85020</v>
      </c>
      <c r="D188" s="6">
        <v>69607</v>
      </c>
      <c r="E188" s="6">
        <v>7256</v>
      </c>
      <c r="F188" s="6">
        <v>2417</v>
      </c>
      <c r="G188" s="6">
        <v>43437</v>
      </c>
      <c r="H188" s="6">
        <v>2558</v>
      </c>
    </row>
    <row r="189" spans="1:8" x14ac:dyDescent="0.2">
      <c r="A189" s="14">
        <v>1934</v>
      </c>
      <c r="B189" s="6">
        <v>6233090</v>
      </c>
      <c r="C189" s="6">
        <v>85092</v>
      </c>
      <c r="D189" s="6">
        <v>69921</v>
      </c>
      <c r="E189" s="6">
        <v>5707</v>
      </c>
      <c r="F189" s="6">
        <v>2400</v>
      </c>
      <c r="G189" s="6">
        <v>48095</v>
      </c>
      <c r="H189" s="6">
        <v>2737</v>
      </c>
    </row>
    <row r="190" spans="1:8" x14ac:dyDescent="0.2">
      <c r="A190" s="14">
        <v>1935</v>
      </c>
      <c r="B190" s="6">
        <v>6250506</v>
      </c>
      <c r="C190" s="6">
        <v>85906</v>
      </c>
      <c r="D190" s="6">
        <v>72813</v>
      </c>
      <c r="E190" s="6">
        <v>5412</v>
      </c>
      <c r="F190" s="6">
        <v>2454</v>
      </c>
      <c r="G190" s="6">
        <v>51306</v>
      </c>
      <c r="H190" s="6">
        <v>2718</v>
      </c>
    </row>
    <row r="191" spans="1:8" x14ac:dyDescent="0.2">
      <c r="A191" s="14">
        <v>1936</v>
      </c>
      <c r="B191" s="6">
        <v>6266888</v>
      </c>
      <c r="C191" s="6">
        <v>88938</v>
      </c>
      <c r="D191" s="6">
        <v>74836</v>
      </c>
      <c r="E191" s="6">
        <v>4679</v>
      </c>
      <c r="F191" s="6">
        <v>2371</v>
      </c>
      <c r="G191" s="6">
        <v>53276</v>
      </c>
      <c r="H191" s="6">
        <v>2848</v>
      </c>
    </row>
    <row r="192" spans="1:8" x14ac:dyDescent="0.2">
      <c r="A192" s="14">
        <v>1937</v>
      </c>
      <c r="B192" s="6">
        <v>6284722</v>
      </c>
      <c r="C192" s="6">
        <v>90373</v>
      </c>
      <c r="D192" s="6">
        <v>75392</v>
      </c>
      <c r="E192" s="6">
        <v>4470</v>
      </c>
      <c r="F192" s="6">
        <v>2289</v>
      </c>
      <c r="G192" s="6">
        <v>55606</v>
      </c>
      <c r="H192" s="6">
        <v>3128</v>
      </c>
    </row>
    <row r="193" spans="1:8" x14ac:dyDescent="0.2">
      <c r="A193" s="14">
        <v>1938</v>
      </c>
      <c r="B193" s="6">
        <v>6310214</v>
      </c>
      <c r="C193" s="6">
        <v>93946</v>
      </c>
      <c r="D193" s="6">
        <v>72693</v>
      </c>
      <c r="E193" s="6">
        <v>5756</v>
      </c>
      <c r="F193" s="6">
        <v>2062</v>
      </c>
      <c r="G193" s="6">
        <v>58130</v>
      </c>
      <c r="H193" s="6">
        <v>3484</v>
      </c>
    </row>
    <row r="194" spans="1:8" x14ac:dyDescent="0.2">
      <c r="A194" s="14">
        <v>1939</v>
      </c>
      <c r="B194" s="6">
        <v>6341303</v>
      </c>
      <c r="C194" s="6">
        <v>97380</v>
      </c>
      <c r="D194" s="6">
        <v>72876</v>
      </c>
      <c r="E194" s="6">
        <v>7178</v>
      </c>
      <c r="F194" s="6">
        <v>3580</v>
      </c>
      <c r="G194" s="6">
        <v>61373</v>
      </c>
      <c r="H194" s="6">
        <v>3566</v>
      </c>
    </row>
    <row r="195" spans="1:8" x14ac:dyDescent="0.2">
      <c r="A195" s="14">
        <v>1940</v>
      </c>
      <c r="B195" s="6">
        <v>6371432</v>
      </c>
      <c r="C195" s="6">
        <v>95778</v>
      </c>
      <c r="D195" s="6">
        <v>72748</v>
      </c>
      <c r="E195" s="6">
        <v>6784</v>
      </c>
      <c r="F195" s="6">
        <v>3102</v>
      </c>
      <c r="G195" s="6">
        <v>59166</v>
      </c>
      <c r="H195" s="6">
        <v>3489</v>
      </c>
    </row>
    <row r="196" spans="1:8" x14ac:dyDescent="0.2">
      <c r="A196" s="14">
        <v>1941</v>
      </c>
      <c r="B196" s="6">
        <v>6406474</v>
      </c>
      <c r="C196" s="6">
        <v>99727</v>
      </c>
      <c r="D196" s="6">
        <v>71910</v>
      </c>
      <c r="E196" s="6">
        <v>4254</v>
      </c>
      <c r="F196" s="6">
        <v>1101</v>
      </c>
      <c r="G196" s="6">
        <v>58102</v>
      </c>
      <c r="H196" s="6">
        <v>3535</v>
      </c>
    </row>
    <row r="197" spans="1:8" x14ac:dyDescent="0.2">
      <c r="A197" s="14">
        <v>1942</v>
      </c>
      <c r="B197" s="6">
        <v>6458200</v>
      </c>
      <c r="C197" s="6">
        <v>113961</v>
      </c>
      <c r="D197" s="6">
        <v>63741</v>
      </c>
      <c r="E197" s="6">
        <v>3053</v>
      </c>
      <c r="F197" s="6">
        <v>940</v>
      </c>
      <c r="G197" s="6">
        <v>63659</v>
      </c>
      <c r="H197" s="6">
        <v>4212</v>
      </c>
    </row>
    <row r="198" spans="1:8" x14ac:dyDescent="0.2">
      <c r="A198" s="14">
        <v>1943</v>
      </c>
      <c r="B198" s="6">
        <v>6522827</v>
      </c>
      <c r="C198" s="6">
        <v>125392</v>
      </c>
      <c r="D198" s="6">
        <v>66105</v>
      </c>
      <c r="E198" s="6">
        <v>6249</v>
      </c>
      <c r="F198" s="6">
        <v>687</v>
      </c>
      <c r="G198" s="6">
        <v>62803</v>
      </c>
      <c r="H198" s="6">
        <v>4747</v>
      </c>
    </row>
    <row r="199" spans="1:8" x14ac:dyDescent="0.2">
      <c r="A199" s="14">
        <v>1944</v>
      </c>
      <c r="B199" s="6">
        <v>6597348</v>
      </c>
      <c r="C199" s="6">
        <v>134991</v>
      </c>
      <c r="D199" s="6">
        <v>72284</v>
      </c>
      <c r="E199" s="6">
        <v>13340</v>
      </c>
      <c r="F199" s="6">
        <v>549</v>
      </c>
      <c r="G199" s="6">
        <v>64627</v>
      </c>
      <c r="H199" s="6">
        <v>5423</v>
      </c>
    </row>
    <row r="200" spans="1:8" x14ac:dyDescent="0.2">
      <c r="A200" s="14">
        <v>1945</v>
      </c>
      <c r="B200" s="6">
        <v>6673749</v>
      </c>
      <c r="C200" s="6">
        <v>135373</v>
      </c>
      <c r="D200" s="6">
        <v>71901</v>
      </c>
      <c r="E200" s="6">
        <v>21126</v>
      </c>
      <c r="F200" s="6">
        <v>8261</v>
      </c>
      <c r="G200" s="6">
        <v>64280</v>
      </c>
      <c r="H200" s="6">
        <v>6463</v>
      </c>
    </row>
    <row r="201" spans="1:8" x14ac:dyDescent="0.2">
      <c r="A201" s="14">
        <v>1946</v>
      </c>
      <c r="B201" s="6">
        <v>6763685</v>
      </c>
      <c r="C201" s="6">
        <v>132597</v>
      </c>
      <c r="D201" s="6">
        <v>70635</v>
      </c>
      <c r="E201" s="6">
        <v>31422</v>
      </c>
      <c r="F201" s="6">
        <v>6915</v>
      </c>
      <c r="G201" s="6">
        <v>63800</v>
      </c>
      <c r="H201" s="6">
        <v>6988</v>
      </c>
    </row>
    <row r="202" spans="1:8" x14ac:dyDescent="0.2">
      <c r="A202" s="14">
        <v>1947</v>
      </c>
      <c r="B202" s="6">
        <v>6842046</v>
      </c>
      <c r="C202" s="6">
        <v>128779</v>
      </c>
      <c r="D202" s="6">
        <v>73579</v>
      </c>
      <c r="E202" s="6">
        <v>31399</v>
      </c>
      <c r="F202" s="6">
        <v>6451</v>
      </c>
      <c r="G202" s="6">
        <v>59670</v>
      </c>
      <c r="H202" s="6">
        <v>7058</v>
      </c>
    </row>
    <row r="203" spans="1:8" x14ac:dyDescent="0.2">
      <c r="A203" s="14">
        <v>1948</v>
      </c>
      <c r="B203" s="6">
        <v>6924888</v>
      </c>
      <c r="C203" s="6">
        <v>126683</v>
      </c>
      <c r="D203" s="6">
        <v>67693</v>
      </c>
      <c r="E203" s="6">
        <v>32935</v>
      </c>
      <c r="F203" s="6">
        <v>9784</v>
      </c>
      <c r="G203" s="6">
        <v>58009</v>
      </c>
      <c r="H203" s="6">
        <v>6782</v>
      </c>
    </row>
    <row r="204" spans="1:8" x14ac:dyDescent="0.2">
      <c r="A204" s="14">
        <v>1949</v>
      </c>
      <c r="B204" s="6">
        <v>6986181</v>
      </c>
      <c r="C204" s="6">
        <v>121272</v>
      </c>
      <c r="D204" s="6">
        <v>69537</v>
      </c>
      <c r="E204" s="6">
        <v>23997</v>
      </c>
      <c r="F204" s="6">
        <v>14174</v>
      </c>
      <c r="G204" s="6">
        <v>55288</v>
      </c>
      <c r="H204" s="6">
        <v>7609</v>
      </c>
    </row>
    <row r="205" spans="1:8" x14ac:dyDescent="0.2">
      <c r="A205" s="14">
        <v>1950</v>
      </c>
      <c r="B205" s="6">
        <v>7041829</v>
      </c>
      <c r="C205" s="6">
        <v>115414</v>
      </c>
      <c r="D205" s="6">
        <v>70296</v>
      </c>
      <c r="E205" s="6">
        <v>27940</v>
      </c>
      <c r="F205" s="6">
        <v>12860</v>
      </c>
      <c r="G205" s="6">
        <v>54222</v>
      </c>
      <c r="H205" s="6">
        <v>8008</v>
      </c>
    </row>
    <row r="206" spans="1:8" x14ac:dyDescent="0.2">
      <c r="A206" s="14">
        <v>1951</v>
      </c>
      <c r="B206" s="6">
        <v>7098740</v>
      </c>
      <c r="C206" s="6">
        <v>110168</v>
      </c>
      <c r="D206" s="6">
        <v>69799</v>
      </c>
      <c r="E206" s="6">
        <v>31603</v>
      </c>
      <c r="F206" s="6">
        <v>16580</v>
      </c>
      <c r="G206" s="6">
        <v>54247</v>
      </c>
      <c r="H206" s="6">
        <v>8431</v>
      </c>
    </row>
    <row r="207" spans="1:8" x14ac:dyDescent="0.2">
      <c r="A207" s="14">
        <v>1952</v>
      </c>
      <c r="B207" s="6">
        <v>7150606</v>
      </c>
      <c r="C207" s="6">
        <v>110192</v>
      </c>
      <c r="D207" s="6">
        <v>68270</v>
      </c>
      <c r="E207" s="6">
        <v>26259</v>
      </c>
      <c r="F207" s="6">
        <v>14998</v>
      </c>
      <c r="G207" s="6">
        <v>53314</v>
      </c>
      <c r="H207" s="6">
        <v>8185</v>
      </c>
    </row>
    <row r="208" spans="1:8" x14ac:dyDescent="0.2">
      <c r="A208" s="14">
        <v>1953</v>
      </c>
      <c r="B208" s="6">
        <v>7192316</v>
      </c>
      <c r="C208" s="6">
        <v>110144</v>
      </c>
      <c r="D208" s="6">
        <v>69553</v>
      </c>
      <c r="E208" s="6">
        <v>19175</v>
      </c>
      <c r="F208" s="6">
        <v>17480</v>
      </c>
      <c r="G208" s="6">
        <v>53152</v>
      </c>
      <c r="H208" s="6">
        <v>8393</v>
      </c>
    </row>
    <row r="209" spans="1:8" x14ac:dyDescent="0.2">
      <c r="A209" s="14">
        <v>1954</v>
      </c>
      <c r="B209" s="6">
        <v>7234664</v>
      </c>
      <c r="C209" s="6">
        <v>105096</v>
      </c>
      <c r="D209" s="6">
        <v>69030</v>
      </c>
      <c r="E209" s="6">
        <v>20817</v>
      </c>
      <c r="F209" s="6">
        <v>13822</v>
      </c>
      <c r="G209" s="6">
        <v>53008</v>
      </c>
      <c r="H209" s="6">
        <v>8588</v>
      </c>
    </row>
    <row r="210" spans="1:8" x14ac:dyDescent="0.2">
      <c r="A210" s="14">
        <v>1955</v>
      </c>
      <c r="B210" s="6">
        <v>7290112</v>
      </c>
      <c r="C210" s="6">
        <v>107305</v>
      </c>
      <c r="D210" s="6">
        <v>68634</v>
      </c>
      <c r="E210" s="6">
        <v>30069</v>
      </c>
      <c r="F210" s="6">
        <v>12675</v>
      </c>
      <c r="G210" s="6">
        <v>52250</v>
      </c>
      <c r="H210" s="6">
        <v>8785</v>
      </c>
    </row>
    <row r="211" spans="1:8" x14ac:dyDescent="0.2">
      <c r="A211" s="14">
        <v>1956</v>
      </c>
      <c r="B211" s="6">
        <v>7338991</v>
      </c>
      <c r="C211" s="6">
        <v>107960</v>
      </c>
      <c r="D211" s="6">
        <v>70205</v>
      </c>
      <c r="E211" s="6">
        <v>28029</v>
      </c>
      <c r="F211" s="6">
        <v>14737</v>
      </c>
      <c r="G211" s="6">
        <v>51719</v>
      </c>
      <c r="H211" s="6">
        <v>8608</v>
      </c>
    </row>
    <row r="212" spans="1:8" x14ac:dyDescent="0.2">
      <c r="A212" s="14">
        <v>1957</v>
      </c>
      <c r="B212" s="6">
        <v>7388611</v>
      </c>
      <c r="C212" s="6">
        <v>107168</v>
      </c>
      <c r="D212" s="6">
        <v>73132</v>
      </c>
      <c r="E212" s="6">
        <v>33023</v>
      </c>
      <c r="F212" s="6">
        <v>15071</v>
      </c>
      <c r="G212" s="6">
        <v>52529</v>
      </c>
      <c r="H212" s="6">
        <v>8858</v>
      </c>
    </row>
    <row r="213" spans="1:8" x14ac:dyDescent="0.2">
      <c r="A213" s="14">
        <v>1958</v>
      </c>
      <c r="B213" s="6">
        <v>7429675</v>
      </c>
      <c r="C213" s="6">
        <v>105502</v>
      </c>
      <c r="D213" s="6">
        <v>71065</v>
      </c>
      <c r="E213" s="6">
        <v>22097</v>
      </c>
      <c r="F213" s="6">
        <v>14247</v>
      </c>
      <c r="G213" s="6">
        <v>50785</v>
      </c>
      <c r="H213" s="6">
        <v>8657</v>
      </c>
    </row>
    <row r="214" spans="1:8" x14ac:dyDescent="0.2">
      <c r="A214" s="14">
        <v>1959</v>
      </c>
      <c r="B214" s="6">
        <v>7462823</v>
      </c>
      <c r="C214" s="6">
        <v>104743</v>
      </c>
      <c r="D214" s="6">
        <v>70889</v>
      </c>
      <c r="E214" s="6">
        <v>19089</v>
      </c>
      <c r="F214" s="6">
        <v>15607</v>
      </c>
      <c r="G214" s="6">
        <v>50168</v>
      </c>
      <c r="H214" s="6">
        <v>8761</v>
      </c>
    </row>
    <row r="215" spans="1:8" x14ac:dyDescent="0.2">
      <c r="A215" s="14">
        <v>1960</v>
      </c>
      <c r="B215" s="6">
        <v>7497967</v>
      </c>
      <c r="C215" s="6">
        <v>102219</v>
      </c>
      <c r="D215" s="6">
        <v>75093</v>
      </c>
      <c r="E215" s="6">
        <v>26143</v>
      </c>
      <c r="F215" s="6">
        <v>15138</v>
      </c>
      <c r="G215" s="6">
        <v>50149</v>
      </c>
      <c r="H215" s="6">
        <v>8958</v>
      </c>
    </row>
    <row r="216" spans="1:8" x14ac:dyDescent="0.2">
      <c r="A216" s="14">
        <v>1961</v>
      </c>
      <c r="B216" s="6">
        <v>7542028</v>
      </c>
      <c r="C216" s="6">
        <v>104501</v>
      </c>
      <c r="D216" s="6">
        <v>73555</v>
      </c>
      <c r="E216" s="6">
        <v>29619</v>
      </c>
      <c r="F216" s="6">
        <v>15019</v>
      </c>
      <c r="G216" s="6">
        <v>52449</v>
      </c>
      <c r="H216" s="6">
        <v>8696</v>
      </c>
    </row>
    <row r="217" spans="1:8" x14ac:dyDescent="0.2">
      <c r="A217" s="14">
        <v>1962</v>
      </c>
      <c r="B217" s="6">
        <v>7581148</v>
      </c>
      <c r="C217" s="6">
        <v>107284</v>
      </c>
      <c r="D217" s="6">
        <v>76791</v>
      </c>
      <c r="E217" s="6">
        <v>25084</v>
      </c>
      <c r="F217" s="6">
        <v>14928</v>
      </c>
      <c r="G217" s="6">
        <v>53913</v>
      </c>
      <c r="H217" s="6">
        <v>8849</v>
      </c>
    </row>
    <row r="218" spans="1:8" x14ac:dyDescent="0.2">
      <c r="A218" s="14">
        <v>1963</v>
      </c>
      <c r="B218" s="6">
        <v>7627507</v>
      </c>
      <c r="C218" s="6">
        <v>112903</v>
      </c>
      <c r="D218" s="6">
        <v>76460</v>
      </c>
      <c r="E218" s="6">
        <v>26950</v>
      </c>
      <c r="F218" s="6">
        <v>15340</v>
      </c>
      <c r="G218" s="6">
        <v>53480</v>
      </c>
      <c r="H218" s="6">
        <v>8496</v>
      </c>
    </row>
    <row r="219" spans="1:8" x14ac:dyDescent="0.2">
      <c r="A219" s="14">
        <v>1964</v>
      </c>
      <c r="B219" s="6">
        <v>7695200</v>
      </c>
      <c r="C219" s="6">
        <v>122664</v>
      </c>
      <c r="D219" s="6">
        <v>76661</v>
      </c>
      <c r="E219" s="6">
        <v>38334</v>
      </c>
      <c r="F219" s="6">
        <v>15705</v>
      </c>
      <c r="G219" s="6">
        <v>58439</v>
      </c>
      <c r="H219" s="6">
        <v>9169</v>
      </c>
    </row>
    <row r="220" spans="1:8" x14ac:dyDescent="0.2">
      <c r="A220" s="14">
        <v>1965</v>
      </c>
      <c r="B220" s="6">
        <v>7772506</v>
      </c>
      <c r="C220" s="6">
        <v>122806</v>
      </c>
      <c r="D220" s="6">
        <v>78194</v>
      </c>
      <c r="E220" s="6">
        <v>49586</v>
      </c>
      <c r="F220" s="6">
        <v>15977</v>
      </c>
      <c r="G220" s="6">
        <v>59963</v>
      </c>
      <c r="H220" s="6">
        <v>9563</v>
      </c>
    </row>
    <row r="221" spans="1:8" x14ac:dyDescent="0.2">
      <c r="A221" s="14">
        <v>1966</v>
      </c>
      <c r="B221" s="6">
        <v>7843088</v>
      </c>
      <c r="C221" s="6">
        <v>123354</v>
      </c>
      <c r="D221" s="6">
        <v>78440</v>
      </c>
      <c r="E221" s="6">
        <v>46970</v>
      </c>
      <c r="F221" s="6">
        <v>19730</v>
      </c>
      <c r="G221" s="6">
        <v>61101</v>
      </c>
      <c r="H221" s="6">
        <v>10288</v>
      </c>
    </row>
    <row r="222" spans="1:8" x14ac:dyDescent="0.2">
      <c r="A222" s="14">
        <v>1967</v>
      </c>
      <c r="B222" s="6">
        <v>7892774</v>
      </c>
      <c r="C222" s="6">
        <v>121360</v>
      </c>
      <c r="D222" s="6">
        <v>79783</v>
      </c>
      <c r="E222" s="6">
        <v>29983</v>
      </c>
      <c r="F222" s="6">
        <v>19979</v>
      </c>
      <c r="G222" s="6">
        <v>56561</v>
      </c>
      <c r="H222" s="6">
        <v>10722</v>
      </c>
    </row>
    <row r="223" spans="1:8" x14ac:dyDescent="0.2">
      <c r="A223" s="14">
        <v>1968</v>
      </c>
      <c r="B223" s="9">
        <v>7931193</v>
      </c>
      <c r="C223" s="6">
        <v>113087</v>
      </c>
      <c r="D223" s="6">
        <v>82476</v>
      </c>
      <c r="E223" s="6">
        <v>35978</v>
      </c>
      <c r="F223" s="6">
        <v>23162</v>
      </c>
      <c r="G223" s="6">
        <v>52291</v>
      </c>
      <c r="H223" s="6">
        <v>11228</v>
      </c>
    </row>
    <row r="224" spans="1:8" x14ac:dyDescent="0.2">
      <c r="A224" s="14">
        <v>1969</v>
      </c>
      <c r="B224" s="9">
        <v>8004270</v>
      </c>
      <c r="C224" s="6">
        <v>107622</v>
      </c>
      <c r="D224" s="6">
        <v>83352</v>
      </c>
      <c r="E224" s="6">
        <v>64503</v>
      </c>
      <c r="F224" s="6">
        <v>20360</v>
      </c>
      <c r="G224" s="6">
        <v>48357</v>
      </c>
      <c r="H224" s="6">
        <v>12140</v>
      </c>
    </row>
    <row r="225" spans="1:8" x14ac:dyDescent="0.2">
      <c r="A225" s="14">
        <v>1970</v>
      </c>
      <c r="B225" s="9">
        <v>8081229</v>
      </c>
      <c r="C225" s="6">
        <v>110150</v>
      </c>
      <c r="D225" s="6">
        <v>80026</v>
      </c>
      <c r="E225" s="6">
        <v>77326</v>
      </c>
      <c r="F225" s="6">
        <v>28653</v>
      </c>
      <c r="G225" s="6">
        <v>43278</v>
      </c>
      <c r="H225" s="6">
        <v>12943</v>
      </c>
    </row>
    <row r="226" spans="1:8" x14ac:dyDescent="0.2">
      <c r="A226" s="14">
        <v>1971</v>
      </c>
      <c r="B226" s="9">
        <v>8115165</v>
      </c>
      <c r="C226" s="6">
        <v>114484</v>
      </c>
      <c r="D226" s="6">
        <v>82717</v>
      </c>
      <c r="E226" s="6">
        <v>42615</v>
      </c>
      <c r="F226" s="6">
        <v>39560</v>
      </c>
      <c r="G226" s="6">
        <v>39918</v>
      </c>
      <c r="H226" s="6">
        <v>13540</v>
      </c>
    </row>
    <row r="227" spans="1:8" x14ac:dyDescent="0.2">
      <c r="A227" s="14">
        <v>1972</v>
      </c>
      <c r="B227" s="9">
        <v>8129129</v>
      </c>
      <c r="C227" s="6">
        <v>112273</v>
      </c>
      <c r="D227" s="6">
        <v>84056</v>
      </c>
      <c r="E227" s="6">
        <v>29894</v>
      </c>
      <c r="F227" s="6">
        <v>41579</v>
      </c>
      <c r="G227" s="6">
        <v>38636</v>
      </c>
      <c r="H227" s="6">
        <v>15179</v>
      </c>
    </row>
    <row r="228" spans="1:8" x14ac:dyDescent="0.2">
      <c r="A228" s="14">
        <v>1973</v>
      </c>
      <c r="B228" s="9">
        <v>8144428</v>
      </c>
      <c r="C228" s="6">
        <v>109663</v>
      </c>
      <c r="D228" s="6">
        <v>85640</v>
      </c>
      <c r="E228" s="6">
        <v>29443</v>
      </c>
      <c r="F228" s="6">
        <v>40342</v>
      </c>
      <c r="G228" s="6">
        <v>38251</v>
      </c>
      <c r="H228" s="6">
        <v>16021</v>
      </c>
    </row>
    <row r="229" spans="1:8" x14ac:dyDescent="0.2">
      <c r="A229" s="14">
        <v>1974</v>
      </c>
      <c r="B229" s="9">
        <v>8176691</v>
      </c>
      <c r="C229" s="6">
        <v>109874</v>
      </c>
      <c r="D229" s="6">
        <v>86316</v>
      </c>
      <c r="E229" s="6">
        <v>37430</v>
      </c>
      <c r="F229" s="6">
        <v>28352</v>
      </c>
      <c r="G229" s="6">
        <v>44864</v>
      </c>
      <c r="H229" s="6">
        <v>26802</v>
      </c>
    </row>
    <row r="230" spans="1:8" x14ac:dyDescent="0.2">
      <c r="A230" s="14">
        <v>1975</v>
      </c>
      <c r="B230" s="9">
        <v>8208442</v>
      </c>
      <c r="C230" s="6">
        <v>103632</v>
      </c>
      <c r="D230" s="6">
        <v>88208</v>
      </c>
      <c r="E230" s="6">
        <v>44133</v>
      </c>
      <c r="F230" s="6">
        <v>27249</v>
      </c>
      <c r="G230" s="6">
        <v>44103</v>
      </c>
      <c r="H230" s="6">
        <v>25383</v>
      </c>
    </row>
    <row r="231" spans="1:8" x14ac:dyDescent="0.2">
      <c r="A231" s="14">
        <v>1976</v>
      </c>
      <c r="B231" s="9">
        <v>8236179</v>
      </c>
      <c r="C231" s="6">
        <v>98345</v>
      </c>
      <c r="D231" s="6">
        <v>90677</v>
      </c>
      <c r="E231" s="6">
        <v>45492</v>
      </c>
      <c r="F231" s="6">
        <v>25522</v>
      </c>
      <c r="G231" s="6">
        <v>44790</v>
      </c>
      <c r="H231" s="6">
        <v>21702</v>
      </c>
    </row>
    <row r="232" spans="1:8" x14ac:dyDescent="0.2">
      <c r="A232" s="14">
        <v>1977</v>
      </c>
      <c r="B232" s="9">
        <v>8267116</v>
      </c>
      <c r="C232" s="6">
        <v>96057</v>
      </c>
      <c r="D232" s="6">
        <v>88202</v>
      </c>
      <c r="E232" s="6">
        <v>44005</v>
      </c>
      <c r="F232" s="6">
        <v>21078</v>
      </c>
      <c r="G232" s="6">
        <v>40370</v>
      </c>
      <c r="H232" s="6">
        <v>20391</v>
      </c>
    </row>
    <row r="233" spans="1:8" x14ac:dyDescent="0.2">
      <c r="A233" s="14">
        <v>1978</v>
      </c>
      <c r="B233" s="9">
        <v>8284437</v>
      </c>
      <c r="C233" s="6">
        <v>93248</v>
      </c>
      <c r="D233" s="6">
        <v>89681</v>
      </c>
      <c r="E233" s="6">
        <v>36187</v>
      </c>
      <c r="F233" s="6">
        <v>22168</v>
      </c>
      <c r="G233" s="6">
        <v>37844</v>
      </c>
      <c r="H233" s="6">
        <v>20317</v>
      </c>
    </row>
    <row r="234" spans="1:8" x14ac:dyDescent="0.2">
      <c r="A234" s="14">
        <v>1979</v>
      </c>
      <c r="B234" s="9">
        <v>8303010</v>
      </c>
      <c r="C234" s="6">
        <v>96255</v>
      </c>
      <c r="D234" s="6">
        <v>91074</v>
      </c>
      <c r="E234" s="6">
        <v>37025</v>
      </c>
      <c r="F234" s="6">
        <v>23467</v>
      </c>
      <c r="G234" s="6">
        <v>37300</v>
      </c>
      <c r="H234" s="6">
        <v>20322</v>
      </c>
    </row>
    <row r="235" spans="1:8" x14ac:dyDescent="0.2">
      <c r="A235" s="14">
        <v>1980</v>
      </c>
      <c r="B235" s="9">
        <v>8317937</v>
      </c>
      <c r="C235" s="6">
        <v>97064</v>
      </c>
      <c r="D235" s="6">
        <v>91800</v>
      </c>
      <c r="E235" s="6">
        <v>39426</v>
      </c>
      <c r="F235" s="6">
        <v>29839</v>
      </c>
      <c r="G235" s="6">
        <v>37569</v>
      </c>
      <c r="H235" s="6">
        <v>19887</v>
      </c>
    </row>
    <row r="236" spans="1:8" x14ac:dyDescent="0.2">
      <c r="A236" s="14">
        <v>1981</v>
      </c>
      <c r="B236" s="9">
        <v>8323033</v>
      </c>
      <c r="C236" s="6">
        <v>94065</v>
      </c>
      <c r="D236" s="6">
        <v>92034</v>
      </c>
      <c r="E236" s="6">
        <v>32272</v>
      </c>
      <c r="F236" s="6">
        <v>29440</v>
      </c>
      <c r="G236" s="6">
        <v>37793</v>
      </c>
      <c r="H236" s="6">
        <v>20198</v>
      </c>
    </row>
    <row r="237" spans="1:8" x14ac:dyDescent="0.2">
      <c r="A237" s="14">
        <v>1982</v>
      </c>
      <c r="B237" s="9">
        <v>8327484</v>
      </c>
      <c r="C237" s="6">
        <v>92748</v>
      </c>
      <c r="D237" s="6">
        <v>90671</v>
      </c>
      <c r="E237" s="6">
        <v>30381</v>
      </c>
      <c r="F237" s="6">
        <v>28381</v>
      </c>
      <c r="G237" s="6">
        <v>37051</v>
      </c>
      <c r="H237" s="6">
        <v>20766</v>
      </c>
    </row>
    <row r="238" spans="1:8" x14ac:dyDescent="0.2">
      <c r="A238" s="14">
        <v>1983</v>
      </c>
      <c r="B238" s="9">
        <v>8330573</v>
      </c>
      <c r="C238" s="6">
        <v>91780</v>
      </c>
      <c r="D238" s="6">
        <v>90791</v>
      </c>
      <c r="E238" s="6">
        <v>27495</v>
      </c>
      <c r="F238" s="6">
        <v>25269</v>
      </c>
      <c r="G238" s="6">
        <v>36210</v>
      </c>
      <c r="H238" s="6">
        <v>20618</v>
      </c>
    </row>
    <row r="239" spans="1:8" x14ac:dyDescent="0.2">
      <c r="A239" s="14">
        <v>1984</v>
      </c>
      <c r="B239" s="9">
        <v>8342621</v>
      </c>
      <c r="C239" s="6">
        <v>93889</v>
      </c>
      <c r="D239" s="6">
        <v>90483</v>
      </c>
      <c r="E239" s="6">
        <v>31486</v>
      </c>
      <c r="F239" s="6">
        <v>22825</v>
      </c>
      <c r="G239" s="6">
        <v>36849</v>
      </c>
      <c r="H239" s="6">
        <v>20377</v>
      </c>
    </row>
    <row r="240" spans="1:8" x14ac:dyDescent="0.2">
      <c r="A240" s="14">
        <v>1985</v>
      </c>
      <c r="B240" s="9">
        <v>8358139</v>
      </c>
      <c r="C240" s="6">
        <v>98463</v>
      </c>
      <c r="D240" s="6">
        <v>94032</v>
      </c>
      <c r="E240" s="6">
        <v>33127</v>
      </c>
      <c r="F240" s="6">
        <v>22036</v>
      </c>
      <c r="G240" s="6">
        <v>38297</v>
      </c>
      <c r="H240" s="6">
        <v>19763</v>
      </c>
    </row>
    <row r="241" spans="1:8" x14ac:dyDescent="0.2">
      <c r="A241" s="14">
        <v>1986</v>
      </c>
      <c r="B241" s="9">
        <v>8381515</v>
      </c>
      <c r="C241" s="6">
        <v>101950</v>
      </c>
      <c r="D241" s="6">
        <v>93295</v>
      </c>
      <c r="E241" s="6">
        <v>39487</v>
      </c>
      <c r="F241" s="6">
        <v>24495</v>
      </c>
      <c r="G241" s="6">
        <v>38906</v>
      </c>
      <c r="H241" s="6">
        <v>19107</v>
      </c>
    </row>
    <row r="242" spans="1:8" x14ac:dyDescent="0.2">
      <c r="A242" s="14">
        <v>1987</v>
      </c>
      <c r="B242" s="9">
        <v>8414083</v>
      </c>
      <c r="C242" s="6">
        <v>104699</v>
      </c>
      <c r="D242" s="6">
        <v>93307</v>
      </c>
      <c r="E242" s="6">
        <v>42666</v>
      </c>
      <c r="F242" s="6">
        <v>20673</v>
      </c>
      <c r="G242" s="6">
        <v>41223</v>
      </c>
      <c r="H242" s="6">
        <v>18426</v>
      </c>
    </row>
    <row r="243" spans="1:8" x14ac:dyDescent="0.2">
      <c r="A243" s="14">
        <v>1988</v>
      </c>
      <c r="B243" s="9">
        <v>8458888</v>
      </c>
      <c r="C243" s="6">
        <v>112080</v>
      </c>
      <c r="D243" s="6">
        <v>96743</v>
      </c>
      <c r="E243" s="6">
        <v>51092</v>
      </c>
      <c r="F243" s="6">
        <v>21461</v>
      </c>
      <c r="G243" s="6">
        <v>44229</v>
      </c>
      <c r="H243" s="6">
        <v>17746</v>
      </c>
    </row>
    <row r="244" spans="1:8" x14ac:dyDescent="0.2">
      <c r="A244" s="14">
        <v>1989</v>
      </c>
      <c r="B244" s="9">
        <v>8527036</v>
      </c>
      <c r="C244" s="6">
        <v>116023</v>
      </c>
      <c r="D244" s="6">
        <v>92110</v>
      </c>
      <c r="E244" s="6">
        <v>65866</v>
      </c>
      <c r="F244" s="6">
        <v>21484</v>
      </c>
      <c r="G244" s="6">
        <v>108919</v>
      </c>
      <c r="H244" s="6">
        <v>18862</v>
      </c>
    </row>
    <row r="245" spans="1:8" x14ac:dyDescent="0.2">
      <c r="A245" s="14">
        <v>1990</v>
      </c>
      <c r="B245" s="9">
        <v>8590630</v>
      </c>
      <c r="C245" s="6">
        <v>123938</v>
      </c>
      <c r="D245" s="6">
        <v>95161</v>
      </c>
      <c r="E245" s="6">
        <v>60048</v>
      </c>
      <c r="F245" s="6">
        <v>25196</v>
      </c>
      <c r="G245" s="6">
        <v>40477</v>
      </c>
      <c r="H245" s="6">
        <v>19357</v>
      </c>
    </row>
    <row r="246" spans="1:8" x14ac:dyDescent="0.2">
      <c r="A246" s="14">
        <v>1991</v>
      </c>
      <c r="B246" s="9">
        <v>8644119</v>
      </c>
      <c r="C246" s="6">
        <v>123737</v>
      </c>
      <c r="D246" s="6">
        <v>95202</v>
      </c>
      <c r="E246" s="6">
        <v>49731</v>
      </c>
      <c r="F246" s="6">
        <v>24745</v>
      </c>
      <c r="G246" s="6">
        <v>36836</v>
      </c>
      <c r="H246" s="6">
        <v>20149</v>
      </c>
    </row>
    <row r="247" spans="1:8" x14ac:dyDescent="0.2">
      <c r="A247" s="14">
        <v>1992</v>
      </c>
      <c r="B247" s="9">
        <v>8692013</v>
      </c>
      <c r="C247" s="6">
        <v>122848</v>
      </c>
      <c r="D247" s="6">
        <v>94710</v>
      </c>
      <c r="E247" s="6">
        <v>45348</v>
      </c>
      <c r="F247" s="6">
        <v>25726</v>
      </c>
      <c r="G247" s="6">
        <v>37173</v>
      </c>
      <c r="H247" s="6">
        <v>21907</v>
      </c>
    </row>
    <row r="248" spans="1:8" x14ac:dyDescent="0.2">
      <c r="A248" s="14">
        <v>1993</v>
      </c>
      <c r="B248" s="9">
        <v>8745109</v>
      </c>
      <c r="C248" s="6">
        <v>117998</v>
      </c>
      <c r="D248" s="6">
        <v>97008</v>
      </c>
      <c r="E248" s="6">
        <v>61872</v>
      </c>
      <c r="F248" s="6">
        <v>29874</v>
      </c>
      <c r="G248" s="6">
        <v>34005</v>
      </c>
      <c r="H248" s="6">
        <v>21673</v>
      </c>
    </row>
    <row r="249" spans="1:8" x14ac:dyDescent="0.2">
      <c r="A249" s="14">
        <v>1994</v>
      </c>
      <c r="B249" s="9">
        <v>8816381</v>
      </c>
      <c r="C249" s="6">
        <v>112257</v>
      </c>
      <c r="D249" s="6">
        <v>91844</v>
      </c>
      <c r="E249" s="6">
        <v>83598</v>
      </c>
      <c r="F249" s="6">
        <v>32661</v>
      </c>
      <c r="G249" s="6">
        <v>34203</v>
      </c>
      <c r="H249" s="6">
        <v>22237</v>
      </c>
    </row>
    <row r="250" spans="1:8" x14ac:dyDescent="0.2">
      <c r="A250" s="14">
        <v>1995</v>
      </c>
      <c r="B250" s="9">
        <v>8837496</v>
      </c>
      <c r="C250" s="6">
        <v>103422</v>
      </c>
      <c r="D250" s="6">
        <v>93955</v>
      </c>
      <c r="E250" s="6">
        <v>45887</v>
      </c>
      <c r="F250" s="6">
        <v>33984</v>
      </c>
      <c r="G250" s="6">
        <v>33642</v>
      </c>
      <c r="H250" s="6">
        <v>22528</v>
      </c>
    </row>
    <row r="251" spans="1:8" x14ac:dyDescent="0.2">
      <c r="A251" s="14">
        <v>1996</v>
      </c>
      <c r="B251" s="9">
        <v>8844499</v>
      </c>
      <c r="C251" s="6">
        <v>95297</v>
      </c>
      <c r="D251" s="6">
        <v>94133</v>
      </c>
      <c r="E251" s="6">
        <v>39895</v>
      </c>
      <c r="F251" s="6">
        <v>33884</v>
      </c>
      <c r="G251" s="6">
        <v>33484</v>
      </c>
      <c r="H251" s="6">
        <v>21377</v>
      </c>
    </row>
    <row r="252" spans="1:8" x14ac:dyDescent="0.2">
      <c r="A252" s="14">
        <v>1997</v>
      </c>
      <c r="B252" s="9">
        <v>8847625</v>
      </c>
      <c r="C252" s="6">
        <v>90502</v>
      </c>
      <c r="D252" s="6">
        <v>93326</v>
      </c>
      <c r="E252" s="6">
        <v>44818</v>
      </c>
      <c r="F252" s="6">
        <v>38543</v>
      </c>
      <c r="G252" s="6">
        <v>32313</v>
      </c>
      <c r="H252" s="6">
        <v>21009</v>
      </c>
    </row>
    <row r="253" spans="1:8" x14ac:dyDescent="0.2">
      <c r="A253" s="14">
        <v>1998</v>
      </c>
      <c r="B253" s="6">
        <v>8854322</v>
      </c>
      <c r="C253" s="6">
        <v>89028</v>
      </c>
      <c r="D253" s="6">
        <v>93271</v>
      </c>
      <c r="E253" s="6">
        <v>49391</v>
      </c>
      <c r="F253" s="6">
        <v>38518</v>
      </c>
      <c r="G253" s="6">
        <v>31598</v>
      </c>
      <c r="H253" s="6">
        <v>20761</v>
      </c>
    </row>
    <row r="254" spans="1:8" x14ac:dyDescent="0.2">
      <c r="A254" s="14">
        <v>1999</v>
      </c>
      <c r="B254" s="6">
        <v>8861426</v>
      </c>
      <c r="C254" s="6">
        <v>88173</v>
      </c>
      <c r="D254" s="6">
        <v>94726</v>
      </c>
      <c r="E254" s="6">
        <v>49839</v>
      </c>
      <c r="F254" s="6">
        <v>35705</v>
      </c>
      <c r="G254" s="6">
        <v>35682</v>
      </c>
      <c r="H254" s="6">
        <v>21000</v>
      </c>
    </row>
    <row r="255" spans="1:8" x14ac:dyDescent="0.2">
      <c r="A255" s="14">
        <v>2000</v>
      </c>
      <c r="B255" s="9">
        <v>8882792</v>
      </c>
      <c r="C255" s="6">
        <v>90441</v>
      </c>
      <c r="D255" s="6">
        <v>93461</v>
      </c>
      <c r="E255" s="6">
        <v>58659</v>
      </c>
      <c r="F255" s="6">
        <v>34091</v>
      </c>
      <c r="G255" s="8">
        <v>43138</v>
      </c>
      <c r="H255" s="8">
        <v>22082</v>
      </c>
    </row>
    <row r="256" spans="1:8" x14ac:dyDescent="0.2">
      <c r="A256" s="14">
        <v>2001</v>
      </c>
      <c r="B256" s="9">
        <v>8909128</v>
      </c>
      <c r="C256" s="6">
        <v>91466</v>
      </c>
      <c r="D256" s="6">
        <v>93752</v>
      </c>
      <c r="E256" s="6">
        <v>60795</v>
      </c>
      <c r="F256" s="6">
        <v>32141</v>
      </c>
      <c r="G256" s="6">
        <v>39157</v>
      </c>
      <c r="H256" s="6">
        <v>21527</v>
      </c>
    </row>
    <row r="257" spans="1:8" x14ac:dyDescent="0.2">
      <c r="A257" s="14">
        <v>2002</v>
      </c>
      <c r="B257" s="10">
        <v>8940788</v>
      </c>
      <c r="C257" s="10">
        <v>95815</v>
      </c>
      <c r="D257" s="10">
        <v>95009</v>
      </c>
      <c r="E257" s="10">
        <v>64087</v>
      </c>
      <c r="F257" s="10">
        <v>33009</v>
      </c>
      <c r="G257" s="6">
        <v>41523</v>
      </c>
      <c r="H257" s="6">
        <v>21861</v>
      </c>
    </row>
    <row r="258" spans="1:8" x14ac:dyDescent="0.2">
      <c r="A258" s="14">
        <v>2003</v>
      </c>
      <c r="B258" s="6">
        <v>8975670</v>
      </c>
      <c r="C258" s="6">
        <v>99157</v>
      </c>
      <c r="D258" s="6">
        <v>92961</v>
      </c>
      <c r="E258" s="6">
        <v>63795</v>
      </c>
      <c r="F258" s="6">
        <v>35023</v>
      </c>
      <c r="G258" s="6">
        <v>42693</v>
      </c>
      <c r="H258" s="6">
        <v>21818</v>
      </c>
    </row>
    <row r="259" spans="1:8" x14ac:dyDescent="0.2">
      <c r="A259" s="14">
        <v>2004</v>
      </c>
      <c r="B259" s="6">
        <v>9011392</v>
      </c>
      <c r="C259" s="6">
        <v>100928</v>
      </c>
      <c r="D259" s="6">
        <v>90532</v>
      </c>
      <c r="E259" s="6">
        <v>62028</v>
      </c>
      <c r="F259" s="6">
        <v>36586</v>
      </c>
      <c r="G259" s="6">
        <v>47053</v>
      </c>
      <c r="H259" s="6">
        <v>20808</v>
      </c>
    </row>
    <row r="260" spans="1:8" x14ac:dyDescent="0.2">
      <c r="A260" s="14">
        <v>2005</v>
      </c>
      <c r="B260" s="6">
        <v>9047752</v>
      </c>
      <c r="C260" s="6">
        <v>101346</v>
      </c>
      <c r="D260" s="6">
        <v>91710</v>
      </c>
      <c r="E260" s="6">
        <v>65229</v>
      </c>
      <c r="F260" s="6">
        <v>38118</v>
      </c>
      <c r="G260" s="6">
        <v>48218</v>
      </c>
      <c r="H260" s="6">
        <v>20747</v>
      </c>
    </row>
    <row r="261" spans="1:8" x14ac:dyDescent="0.2">
      <c r="A261" s="14">
        <v>2006</v>
      </c>
      <c r="B261" s="6">
        <v>9113257</v>
      </c>
      <c r="C261" s="6">
        <v>105913</v>
      </c>
      <c r="D261" s="6">
        <v>91177</v>
      </c>
      <c r="E261" s="6">
        <v>95750</v>
      </c>
      <c r="F261" s="6">
        <v>44908</v>
      </c>
      <c r="G261" s="6">
        <v>50501</v>
      </c>
      <c r="H261" s="6">
        <v>21285</v>
      </c>
    </row>
    <row r="262" spans="1:8" x14ac:dyDescent="0.2">
      <c r="A262" s="14">
        <v>2007</v>
      </c>
      <c r="B262" s="6">
        <v>9182927</v>
      </c>
      <c r="C262" s="6">
        <v>107421</v>
      </c>
      <c r="D262" s="6">
        <v>91729</v>
      </c>
      <c r="E262" s="6">
        <v>99485</v>
      </c>
      <c r="F262" s="6">
        <v>45418</v>
      </c>
      <c r="G262" s="6">
        <v>53506</v>
      </c>
      <c r="H262" s="6">
        <v>21814</v>
      </c>
    </row>
    <row r="263" spans="1:8" x14ac:dyDescent="0.2">
      <c r="A263" s="14">
        <v>2008</v>
      </c>
      <c r="B263" s="6">
        <v>9256347</v>
      </c>
      <c r="C263" s="6">
        <v>109301</v>
      </c>
      <c r="D263" s="6">
        <v>91449</v>
      </c>
      <c r="E263" s="6">
        <v>101171</v>
      </c>
      <c r="F263" s="6">
        <v>45294</v>
      </c>
      <c r="G263" s="6">
        <v>56445</v>
      </c>
      <c r="H263" s="6">
        <v>22580</v>
      </c>
    </row>
    <row r="264" spans="1:8" x14ac:dyDescent="0.2">
      <c r="A264" s="14">
        <v>2009</v>
      </c>
      <c r="B264" s="6">
        <v>9340682</v>
      </c>
      <c r="C264" s="6">
        <v>111801</v>
      </c>
      <c r="D264" s="6">
        <v>90080</v>
      </c>
      <c r="E264" s="6">
        <v>102280</v>
      </c>
      <c r="F264" s="6">
        <v>39240</v>
      </c>
      <c r="G264" s="6">
        <v>54349</v>
      </c>
      <c r="H264" s="6">
        <v>23534</v>
      </c>
    </row>
    <row r="265" spans="1:8" x14ac:dyDescent="0.2">
      <c r="A265" s="14">
        <v>2010</v>
      </c>
      <c r="B265" s="6">
        <v>9415570</v>
      </c>
      <c r="C265" s="6">
        <v>115641</v>
      </c>
      <c r="D265" s="6">
        <v>90487</v>
      </c>
      <c r="E265" s="6">
        <v>98801</v>
      </c>
      <c r="F265" s="6">
        <v>48853</v>
      </c>
      <c r="G265" s="6">
        <v>56555</v>
      </c>
      <c r="H265" s="6">
        <v>25151</v>
      </c>
    </row>
    <row r="266" spans="1:8" ht="11.25" customHeight="1" x14ac:dyDescent="0.2">
      <c r="A266" s="14">
        <v>2011</v>
      </c>
      <c r="B266" s="6">
        <v>9482855</v>
      </c>
      <c r="C266" s="6">
        <v>111770</v>
      </c>
      <c r="D266" s="6">
        <v>89938</v>
      </c>
      <c r="E266" s="6">
        <v>96467</v>
      </c>
      <c r="F266" s="6">
        <v>51179</v>
      </c>
      <c r="G266" s="6">
        <v>53012</v>
      </c>
      <c r="H266" s="6">
        <v>24884</v>
      </c>
    </row>
    <row r="267" spans="1:8" x14ac:dyDescent="0.2">
      <c r="A267" s="14">
        <v>2012</v>
      </c>
      <c r="B267" s="6">
        <v>9555893</v>
      </c>
      <c r="C267" s="6">
        <v>113177</v>
      </c>
      <c r="D267" s="6">
        <v>91938</v>
      </c>
      <c r="E267" s="8">
        <v>103059</v>
      </c>
      <c r="F267" s="8">
        <v>51747</v>
      </c>
      <c r="G267" s="6">
        <v>56240</v>
      </c>
      <c r="H267" s="6">
        <v>25005</v>
      </c>
    </row>
    <row r="268" spans="1:8" ht="11.25" customHeight="1" x14ac:dyDescent="0.2">
      <c r="A268" s="14">
        <v>2013</v>
      </c>
      <c r="B268" s="6">
        <v>9644864</v>
      </c>
      <c r="C268" s="6">
        <v>113593</v>
      </c>
      <c r="D268" s="6">
        <v>90402</v>
      </c>
      <c r="E268" s="6">
        <v>115845</v>
      </c>
      <c r="F268" s="6">
        <v>50715</v>
      </c>
      <c r="G268" s="6">
        <v>51610</v>
      </c>
      <c r="H268" s="6">
        <v>26933</v>
      </c>
    </row>
    <row r="269" spans="1:8" x14ac:dyDescent="0.2">
      <c r="A269" s="14">
        <v>2014</v>
      </c>
      <c r="B269" s="6">
        <v>9747355</v>
      </c>
      <c r="C269" s="6">
        <v>114907</v>
      </c>
      <c r="D269" s="6">
        <v>88976</v>
      </c>
      <c r="E269" s="8">
        <v>126966</v>
      </c>
      <c r="F269" s="8">
        <v>51237</v>
      </c>
      <c r="G269" s="6">
        <v>53113</v>
      </c>
      <c r="H269" s="6">
        <v>26143</v>
      </c>
    </row>
    <row r="270" spans="1:8" x14ac:dyDescent="0.2">
      <c r="A270" s="14">
        <v>2015</v>
      </c>
      <c r="B270" s="6">
        <v>9851017</v>
      </c>
      <c r="C270" s="6">
        <v>114870</v>
      </c>
      <c r="D270" s="6">
        <v>90907</v>
      </c>
      <c r="E270" s="6">
        <v>134240</v>
      </c>
      <c r="F270" s="6">
        <v>55830</v>
      </c>
      <c r="G270" s="12">
        <v>52314</v>
      </c>
      <c r="H270" s="12">
        <v>24876</v>
      </c>
    </row>
    <row r="271" spans="1:8" x14ac:dyDescent="0.2">
      <c r="A271" s="14">
        <v>2016</v>
      </c>
      <c r="B271" s="6">
        <v>9995153</v>
      </c>
      <c r="C271" s="6">
        <v>117425</v>
      </c>
      <c r="D271" s="6">
        <v>90982</v>
      </c>
      <c r="E271" s="8">
        <v>163005</v>
      </c>
      <c r="F271" s="8">
        <v>45878</v>
      </c>
      <c r="G271" s="6">
        <v>53817</v>
      </c>
      <c r="H271" s="8">
        <v>24258</v>
      </c>
    </row>
    <row r="272" spans="1:8" x14ac:dyDescent="0.2">
      <c r="A272" s="14">
        <v>2017</v>
      </c>
      <c r="B272" s="6">
        <v>10120242</v>
      </c>
      <c r="C272" s="6">
        <v>115416</v>
      </c>
      <c r="D272" s="6">
        <v>91972</v>
      </c>
      <c r="E272" s="8">
        <v>144489</v>
      </c>
      <c r="F272" s="8">
        <v>45620</v>
      </c>
      <c r="G272" s="6">
        <v>52497</v>
      </c>
      <c r="H272" s="8">
        <v>24210</v>
      </c>
    </row>
    <row r="273" spans="1:8" x14ac:dyDescent="0.2">
      <c r="A273" s="14">
        <v>2018</v>
      </c>
      <c r="B273" s="6">
        <v>10230185</v>
      </c>
      <c r="C273" s="6">
        <v>115832</v>
      </c>
      <c r="D273" s="6">
        <v>92185</v>
      </c>
      <c r="E273" s="8">
        <v>132602</v>
      </c>
      <c r="F273" s="8">
        <v>46981</v>
      </c>
      <c r="G273" s="6">
        <v>50796</v>
      </c>
      <c r="H273" s="8">
        <v>24958</v>
      </c>
    </row>
    <row r="274" spans="1:8" x14ac:dyDescent="0.2">
      <c r="A274" s="14">
        <v>2019</v>
      </c>
      <c r="B274" s="6">
        <v>10327589</v>
      </c>
      <c r="C274" s="6">
        <v>114523</v>
      </c>
      <c r="D274" s="6">
        <v>88766</v>
      </c>
      <c r="E274" s="8">
        <v>115805</v>
      </c>
      <c r="F274" s="8">
        <v>47718</v>
      </c>
      <c r="G274" s="6">
        <v>48481</v>
      </c>
      <c r="H274" s="8">
        <v>25407</v>
      </c>
    </row>
    <row r="275" spans="1:8" x14ac:dyDescent="0.2">
      <c r="A275" s="14">
        <v>2020</v>
      </c>
      <c r="B275" s="6">
        <v>10379295</v>
      </c>
      <c r="C275" s="6">
        <v>113077</v>
      </c>
      <c r="D275" s="6">
        <v>98124</v>
      </c>
      <c r="E275" s="8">
        <v>82518</v>
      </c>
      <c r="F275" s="8">
        <v>48937</v>
      </c>
      <c r="G275" s="6">
        <v>37591</v>
      </c>
      <c r="H275" s="8">
        <v>25619</v>
      </c>
    </row>
    <row r="277" spans="1:8" x14ac:dyDescent="0.2">
      <c r="A277" s="13" t="s">
        <v>14</v>
      </c>
    </row>
    <row r="278" spans="1:8" x14ac:dyDescent="0.2">
      <c r="A278" s="13" t="s">
        <v>10</v>
      </c>
    </row>
    <row r="279" spans="1:8" x14ac:dyDescent="0.2">
      <c r="A279" s="13" t="s">
        <v>11</v>
      </c>
    </row>
    <row r="280" spans="1:8" x14ac:dyDescent="0.2">
      <c r="A280" s="13" t="s">
        <v>12</v>
      </c>
    </row>
    <row r="281" spans="1:8" x14ac:dyDescent="0.2">
      <c r="A281" s="13" t="s">
        <v>13</v>
      </c>
    </row>
  </sheetData>
  <phoneticPr fontId="4" type="noConversion"/>
  <pageMargins left="0.39370078740157483" right="0.39370078740157483" top="0.39370078740157483" bottom="0.39370078740157483" header="0.51181102362204722" footer="0.51181102362204722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85B82-2E1D-4ED1-BB1D-E05CC2FAF62C}">
  <dimension ref="A1:G127"/>
  <sheetViews>
    <sheetView topLeftCell="L124" workbookViewId="0">
      <selection activeCell="O141" sqref="O141"/>
    </sheetView>
  </sheetViews>
  <sheetFormatPr defaultRowHeight="10.5" x14ac:dyDescent="0.15"/>
  <cols>
    <col min="1" max="1" width="25.6640625" style="16" customWidth="1"/>
    <col min="2" max="4" width="25.6640625" customWidth="1"/>
    <col min="5" max="5" width="19.1640625" style="18" customWidth="1"/>
    <col min="6" max="6" width="21.33203125" customWidth="1"/>
    <col min="7" max="7" width="19.83203125" customWidth="1"/>
  </cols>
  <sheetData>
    <row r="1" spans="1:7" s="17" customFormat="1" ht="31.5" x14ac:dyDescent="0.15">
      <c r="A1" s="17" t="s">
        <v>16</v>
      </c>
      <c r="B1" s="17" t="s">
        <v>17</v>
      </c>
      <c r="C1" s="17" t="s">
        <v>18</v>
      </c>
      <c r="D1" s="17" t="s">
        <v>19</v>
      </c>
      <c r="E1" s="19" t="s">
        <v>20</v>
      </c>
      <c r="F1" s="17" t="s">
        <v>21</v>
      </c>
      <c r="G1" s="17" t="s">
        <v>22</v>
      </c>
    </row>
    <row r="2" spans="1:7" s="17" customFormat="1" x14ac:dyDescent="0.15">
      <c r="A2" s="16">
        <f>Befutv!A150</f>
        <v>1895</v>
      </c>
      <c r="B2" s="15">
        <f>Befutv!D150</f>
        <v>74368</v>
      </c>
      <c r="C2">
        <f>SUM(Befutv!D145:D149)/5</f>
        <v>81758.399999999994</v>
      </c>
      <c r="D2" s="15">
        <f t="shared" ref="D2:D65" si="0">B2-C2</f>
        <v>-7390.3999999999942</v>
      </c>
      <c r="E2" s="18">
        <f>Befutv!D150/Befutv!B150*1000</f>
        <v>15.117720958030272</v>
      </c>
    </row>
    <row r="3" spans="1:7" s="17" customFormat="1" x14ac:dyDescent="0.15">
      <c r="A3" s="16">
        <f>Befutv!A151</f>
        <v>1896</v>
      </c>
      <c r="B3" s="15">
        <f>Befutv!D151</f>
        <v>77259</v>
      </c>
      <c r="C3">
        <f>SUM(Befutv!D146:D150)/5</f>
        <v>80267.199999999997</v>
      </c>
      <c r="D3" s="15">
        <f t="shared" si="0"/>
        <v>-3008.1999999999971</v>
      </c>
      <c r="E3" s="18">
        <f>Befutv!D151/Befutv!B151*1000</f>
        <v>15.568350902194187</v>
      </c>
    </row>
    <row r="4" spans="1:7" s="17" customFormat="1" x14ac:dyDescent="0.15">
      <c r="A4" s="16">
        <f>Befutv!A152</f>
        <v>1897</v>
      </c>
      <c r="B4" s="15">
        <f>Befutv!D152</f>
        <v>76558</v>
      </c>
      <c r="C4">
        <f>SUM(Befutv!D147:D151)/5</f>
        <v>79598.399999999994</v>
      </c>
      <c r="D4" s="15">
        <f t="shared" si="0"/>
        <v>-3040.3999999999942</v>
      </c>
      <c r="E4" s="18">
        <f>Befutv!D152/Befutv!B152*1000</f>
        <v>15.282160446116601</v>
      </c>
    </row>
    <row r="5" spans="1:7" s="17" customFormat="1" x14ac:dyDescent="0.15">
      <c r="A5" s="16">
        <f>Befutv!A153</f>
        <v>1898</v>
      </c>
      <c r="B5" s="15">
        <f>Befutv!D153</f>
        <v>75949</v>
      </c>
      <c r="C5">
        <f>SUM(Befutv!D148:D152)/5</f>
        <v>77731.199999999997</v>
      </c>
      <c r="D5" s="15">
        <f t="shared" si="0"/>
        <v>-1782.1999999999971</v>
      </c>
      <c r="E5" s="18">
        <f>Befutv!D153/Befutv!B153*1000</f>
        <v>15.001033001127018</v>
      </c>
    </row>
    <row r="6" spans="1:7" s="17" customFormat="1" x14ac:dyDescent="0.15">
      <c r="A6" s="16">
        <f>Befutv!A154</f>
        <v>1899</v>
      </c>
      <c r="B6" s="15">
        <f>Befutv!D154</f>
        <v>89678</v>
      </c>
      <c r="C6">
        <f>SUM(Befutv!D149:D153)/5</f>
        <v>76715.600000000006</v>
      </c>
      <c r="D6" s="15">
        <f t="shared" si="0"/>
        <v>12962.399999999994</v>
      </c>
      <c r="E6" s="18">
        <f>Befutv!D154/Befutv!B154*1000</f>
        <v>17.592883590503558</v>
      </c>
    </row>
    <row r="7" spans="1:7" x14ac:dyDescent="0.15">
      <c r="A7" s="16">
        <f>Befutv!A155</f>
        <v>1900</v>
      </c>
      <c r="B7" s="15">
        <f>Befutv!D155</f>
        <v>86146</v>
      </c>
      <c r="C7">
        <f>SUM(Befutv!D150:D154)/5</f>
        <v>78762.399999999994</v>
      </c>
      <c r="D7" s="15">
        <f t="shared" si="0"/>
        <v>7383.6000000000058</v>
      </c>
      <c r="E7" s="18">
        <f>Befutv!D155/Befutv!B155*1000</f>
        <v>16.771534998649845</v>
      </c>
      <c r="F7" s="18">
        <f t="shared" ref="F7:F70" si="1">SUM(E2:E6)/5</f>
        <v>15.712429779594327</v>
      </c>
      <c r="G7" s="20">
        <f t="shared" ref="G7:G70" si="2">E7-F7</f>
        <v>1.0591052190555175</v>
      </c>
    </row>
    <row r="8" spans="1:7" x14ac:dyDescent="0.15">
      <c r="A8" s="16">
        <f>Befutv!A156</f>
        <v>1901</v>
      </c>
      <c r="B8" s="15">
        <f>Befutv!D156</f>
        <v>82772</v>
      </c>
      <c r="C8">
        <f>SUM(Befutv!D151:D155)/5</f>
        <v>81118</v>
      </c>
      <c r="D8" s="15">
        <f t="shared" si="0"/>
        <v>1654</v>
      </c>
      <c r="E8" s="18">
        <f>Befutv!D156/Befutv!B156*1000</f>
        <v>15.993884713871545</v>
      </c>
      <c r="F8" s="18">
        <f t="shared" si="1"/>
        <v>16.043192587718242</v>
      </c>
      <c r="G8" s="20">
        <f t="shared" si="2"/>
        <v>-4.9307873846696992E-2</v>
      </c>
    </row>
    <row r="9" spans="1:7" x14ac:dyDescent="0.15">
      <c r="A9" s="16">
        <f>Befutv!A157</f>
        <v>1902</v>
      </c>
      <c r="B9" s="15">
        <f>Befutv!D157</f>
        <v>79722</v>
      </c>
      <c r="C9">
        <f>SUM(Befutv!D152:D156)/5</f>
        <v>82220.600000000006</v>
      </c>
      <c r="D9" s="15">
        <f t="shared" si="0"/>
        <v>-2498.6000000000058</v>
      </c>
      <c r="E9" s="18">
        <f>Befutv!D157/Befutv!B157*1000</f>
        <v>15.334834206363373</v>
      </c>
      <c r="F9" s="18">
        <f t="shared" si="1"/>
        <v>16.128299350053716</v>
      </c>
      <c r="G9" s="20">
        <f t="shared" si="2"/>
        <v>-0.7934651436903426</v>
      </c>
    </row>
    <row r="10" spans="1:7" x14ac:dyDescent="0.15">
      <c r="A10" s="16">
        <f>Befutv!A158</f>
        <v>1903</v>
      </c>
      <c r="B10" s="15">
        <f>Befutv!D158</f>
        <v>78610</v>
      </c>
      <c r="C10">
        <f>SUM(Befutv!D153:D157)/5</f>
        <v>82853.399999999994</v>
      </c>
      <c r="D10" s="15">
        <f t="shared" si="0"/>
        <v>-4243.3999999999942</v>
      </c>
      <c r="E10" s="18">
        <f>Befutv!D158/Befutv!B158*1000</f>
        <v>15.055663436494921</v>
      </c>
      <c r="F10" s="18">
        <f t="shared" si="1"/>
        <v>16.138834102103065</v>
      </c>
      <c r="G10" s="20">
        <f t="shared" si="2"/>
        <v>-1.0831706656081437</v>
      </c>
    </row>
    <row r="11" spans="1:7" x14ac:dyDescent="0.15">
      <c r="A11" s="16">
        <f>Befutv!A159</f>
        <v>1904</v>
      </c>
      <c r="B11" s="15">
        <f>Befutv!D159</f>
        <v>80152</v>
      </c>
      <c r="C11">
        <f>SUM(Befutv!D154:D158)/5</f>
        <v>83385.600000000006</v>
      </c>
      <c r="D11" s="15">
        <f t="shared" si="0"/>
        <v>-3233.6000000000058</v>
      </c>
      <c r="E11" s="18">
        <f>Befutv!D159/Befutv!B159*1000</f>
        <v>15.235673739277081</v>
      </c>
      <c r="F11" s="18">
        <f t="shared" si="1"/>
        <v>16.14976018917665</v>
      </c>
      <c r="G11" s="20">
        <f t="shared" si="2"/>
        <v>-0.91408644989956933</v>
      </c>
    </row>
    <row r="12" spans="1:7" x14ac:dyDescent="0.15">
      <c r="A12" s="16">
        <f>Befutv!A160</f>
        <v>1905</v>
      </c>
      <c r="B12" s="15">
        <f>Befutv!D160</f>
        <v>82443</v>
      </c>
      <c r="C12">
        <f>SUM(Befutv!D155:D159)/5</f>
        <v>81480.399999999994</v>
      </c>
      <c r="D12" s="15">
        <f t="shared" si="0"/>
        <v>962.60000000000582</v>
      </c>
      <c r="E12" s="18">
        <f>Befutv!D160/Befutv!B160*1000</f>
        <v>15.57030983675755</v>
      </c>
      <c r="F12" s="18">
        <f t="shared" si="1"/>
        <v>15.678318218931352</v>
      </c>
      <c r="G12" s="20">
        <f t="shared" si="2"/>
        <v>-0.10800838217380182</v>
      </c>
    </row>
    <row r="13" spans="1:7" x14ac:dyDescent="0.15">
      <c r="A13" s="16">
        <f>Befutv!A161</f>
        <v>1906</v>
      </c>
      <c r="B13" s="15">
        <f>Befutv!D161</f>
        <v>76366</v>
      </c>
      <c r="C13">
        <f>SUM(Befutv!D156:D160)/5</f>
        <v>80739.8</v>
      </c>
      <c r="D13" s="15">
        <f t="shared" si="0"/>
        <v>-4373.8000000000029</v>
      </c>
      <c r="E13" s="18">
        <f>Befutv!D161/Befutv!B161*1000</f>
        <v>14.30864025197417</v>
      </c>
      <c r="F13" s="18">
        <f t="shared" si="1"/>
        <v>15.438073186552895</v>
      </c>
      <c r="G13" s="20">
        <f t="shared" si="2"/>
        <v>-1.1294329345787251</v>
      </c>
    </row>
    <row r="14" spans="1:7" x14ac:dyDescent="0.15">
      <c r="A14" s="16">
        <f>Befutv!A162</f>
        <v>1907</v>
      </c>
      <c r="B14" s="15">
        <f>Befutv!D162</f>
        <v>78149</v>
      </c>
      <c r="C14">
        <f>SUM(Befutv!D157:D161)/5</f>
        <v>79458.600000000006</v>
      </c>
      <c r="D14" s="15">
        <f t="shared" si="0"/>
        <v>-1309.6000000000058</v>
      </c>
      <c r="E14" s="18">
        <f>Befutv!D162/Befutv!B162*1000</f>
        <v>14.532013887687944</v>
      </c>
      <c r="F14" s="18">
        <f t="shared" si="1"/>
        <v>15.101024294173419</v>
      </c>
      <c r="G14" s="20">
        <f t="shared" si="2"/>
        <v>-0.56901040648547507</v>
      </c>
    </row>
    <row r="15" spans="1:7" x14ac:dyDescent="0.15">
      <c r="A15" s="16">
        <f>Befutv!A163</f>
        <v>1908</v>
      </c>
      <c r="B15" s="15">
        <f>Befutv!D163</f>
        <v>80568</v>
      </c>
      <c r="C15">
        <f>SUM(Befutv!D158:D162)/5</f>
        <v>79144</v>
      </c>
      <c r="D15" s="15">
        <f t="shared" si="0"/>
        <v>1424</v>
      </c>
      <c r="E15" s="18">
        <f>Befutv!D163/Befutv!B163*1000</f>
        <v>14.838662148224547</v>
      </c>
      <c r="F15" s="18">
        <f t="shared" si="1"/>
        <v>14.940460230438333</v>
      </c>
      <c r="G15" s="20">
        <f t="shared" si="2"/>
        <v>-0.1017980822137865</v>
      </c>
    </row>
    <row r="16" spans="1:7" x14ac:dyDescent="0.15">
      <c r="A16" s="16">
        <f>Befutv!A164</f>
        <v>1909</v>
      </c>
      <c r="B16" s="15">
        <f>Befutv!D164</f>
        <v>74538</v>
      </c>
      <c r="C16">
        <f>SUM(Befutv!D159:D163)/5</f>
        <v>79535.600000000006</v>
      </c>
      <c r="D16" s="15">
        <f t="shared" si="0"/>
        <v>-4997.6000000000058</v>
      </c>
      <c r="E16" s="18">
        <f>Befutv!D164/Befutv!B164*1000</f>
        <v>13.610664298218497</v>
      </c>
      <c r="F16" s="18">
        <f t="shared" si="1"/>
        <v>14.897059972784259</v>
      </c>
      <c r="G16" s="20">
        <f t="shared" si="2"/>
        <v>-1.2863956745657621</v>
      </c>
    </row>
    <row r="17" spans="1:7" x14ac:dyDescent="0.15">
      <c r="A17" s="16">
        <f>Befutv!A165</f>
        <v>1910</v>
      </c>
      <c r="B17" s="15">
        <f>Befutv!D165</f>
        <v>77212</v>
      </c>
      <c r="C17">
        <f>SUM(Befutv!D160:D164)/5</f>
        <v>78412.800000000003</v>
      </c>
      <c r="D17" s="15">
        <f t="shared" si="0"/>
        <v>-1200.8000000000029</v>
      </c>
      <c r="E17" s="18">
        <f>Befutv!D165/Befutv!B165*1000</f>
        <v>13.981594606550807</v>
      </c>
      <c r="F17" s="18">
        <f t="shared" si="1"/>
        <v>14.572058084572541</v>
      </c>
      <c r="G17" s="20">
        <f t="shared" si="2"/>
        <v>-0.59046347802173393</v>
      </c>
    </row>
    <row r="18" spans="1:7" x14ac:dyDescent="0.15">
      <c r="A18" s="16">
        <f>Befutv!A166</f>
        <v>1911</v>
      </c>
      <c r="B18" s="15">
        <f>Befutv!D166</f>
        <v>76462</v>
      </c>
      <c r="C18">
        <f>SUM(Befutv!D161:D165)/5</f>
        <v>77366.600000000006</v>
      </c>
      <c r="D18" s="15">
        <f t="shared" si="0"/>
        <v>-904.60000000000582</v>
      </c>
      <c r="E18" s="18">
        <f>Befutv!D166/Befutv!B166*1000</f>
        <v>13.747710048493303</v>
      </c>
      <c r="F18" s="18">
        <f t="shared" si="1"/>
        <v>14.254315038531194</v>
      </c>
      <c r="G18" s="20">
        <f t="shared" si="2"/>
        <v>-0.50660499003789106</v>
      </c>
    </row>
    <row r="19" spans="1:7" x14ac:dyDescent="0.15">
      <c r="A19" s="16">
        <f>Befutv!A167</f>
        <v>1912</v>
      </c>
      <c r="B19" s="15">
        <f>Befutv!D167</f>
        <v>79241</v>
      </c>
      <c r="C19">
        <f>SUM(Befutv!D162:D166)/5</f>
        <v>77385.8</v>
      </c>
      <c r="D19" s="15">
        <f t="shared" si="0"/>
        <v>1855.1999999999971</v>
      </c>
      <c r="E19" s="18">
        <f>Befutv!D167/Befutv!B167*1000</f>
        <v>14.13959407529221</v>
      </c>
      <c r="F19" s="18">
        <f t="shared" si="1"/>
        <v>14.14212899783502</v>
      </c>
      <c r="G19" s="20">
        <f t="shared" si="2"/>
        <v>-2.5349225428090705E-3</v>
      </c>
    </row>
    <row r="20" spans="1:7" x14ac:dyDescent="0.15">
      <c r="A20" s="16">
        <f>Befutv!A168</f>
        <v>1913</v>
      </c>
      <c r="B20" s="15">
        <f>Befutv!D168</f>
        <v>76724</v>
      </c>
      <c r="C20">
        <f>SUM(Befutv!D163:D167)/5</f>
        <v>77604.2</v>
      </c>
      <c r="D20" s="15">
        <f t="shared" si="0"/>
        <v>-880.19999999999709</v>
      </c>
      <c r="E20" s="18">
        <f>Befutv!D168/Befutv!B168*1000</f>
        <v>13.606964728549707</v>
      </c>
      <c r="F20" s="18">
        <f t="shared" si="1"/>
        <v>14.063645035355872</v>
      </c>
      <c r="G20" s="20">
        <f t="shared" si="2"/>
        <v>-0.45668030680616489</v>
      </c>
    </row>
    <row r="21" spans="1:7" x14ac:dyDescent="0.15">
      <c r="A21" s="16">
        <f>Befutv!A169</f>
        <v>1914</v>
      </c>
      <c r="B21" s="15">
        <f>Befutv!D169</f>
        <v>78311</v>
      </c>
      <c r="C21">
        <f>SUM(Befutv!D164:D168)/5</f>
        <v>76835.399999999994</v>
      </c>
      <c r="D21" s="15">
        <f t="shared" si="0"/>
        <v>1475.6000000000058</v>
      </c>
      <c r="E21" s="18">
        <f>Befutv!D169/Befutv!B169*1000</f>
        <v>13.788101888035563</v>
      </c>
      <c r="F21" s="18">
        <f t="shared" si="1"/>
        <v>13.817305551420905</v>
      </c>
      <c r="G21" s="20">
        <f t="shared" si="2"/>
        <v>-2.9203663385342082E-2</v>
      </c>
    </row>
    <row r="22" spans="1:7" x14ac:dyDescent="0.15">
      <c r="A22" s="16">
        <f>Befutv!A170</f>
        <v>1915</v>
      </c>
      <c r="B22" s="15">
        <f>Befutv!D170</f>
        <v>83587</v>
      </c>
      <c r="C22">
        <f>SUM(Befutv!D165:D169)/5</f>
        <v>77590</v>
      </c>
      <c r="D22" s="15">
        <f t="shared" si="0"/>
        <v>5997</v>
      </c>
      <c r="E22" s="18">
        <f>Befutv!D170/Befutv!B170*1000</f>
        <v>14.631682870216395</v>
      </c>
      <c r="F22" s="18">
        <f t="shared" si="1"/>
        <v>13.852793069384319</v>
      </c>
      <c r="G22" s="20">
        <f t="shared" si="2"/>
        <v>0.77888980083207571</v>
      </c>
    </row>
    <row r="23" spans="1:7" x14ac:dyDescent="0.15">
      <c r="A23" s="16">
        <f>Befutv!A171</f>
        <v>1916</v>
      </c>
      <c r="B23" s="15">
        <f>Befutv!D171</f>
        <v>77771</v>
      </c>
      <c r="C23">
        <f>SUM(Befutv!D166:D170)/5</f>
        <v>78865</v>
      </c>
      <c r="D23" s="15">
        <f t="shared" si="0"/>
        <v>-1094</v>
      </c>
      <c r="E23" s="18">
        <f>Befutv!D171/Befutv!B171*1000</f>
        <v>13.507617628699348</v>
      </c>
      <c r="F23" s="18">
        <f t="shared" si="1"/>
        <v>13.982810722117435</v>
      </c>
      <c r="G23" s="20">
        <f t="shared" si="2"/>
        <v>-0.47519309341808658</v>
      </c>
    </row>
    <row r="24" spans="1:7" x14ac:dyDescent="0.15">
      <c r="A24" s="16">
        <f>Befutv!A172</f>
        <v>1917</v>
      </c>
      <c r="B24" s="15">
        <f>Befutv!D172</f>
        <v>77385</v>
      </c>
      <c r="C24">
        <f>SUM(Befutv!D167:D171)/5</f>
        <v>79126.8</v>
      </c>
      <c r="D24" s="15">
        <f t="shared" si="0"/>
        <v>-1741.8000000000029</v>
      </c>
      <c r="E24" s="18">
        <f>Befutv!D172/Befutv!B172*1000</f>
        <v>13.340293236487705</v>
      </c>
      <c r="F24" s="18">
        <f t="shared" si="1"/>
        <v>13.934792238158645</v>
      </c>
      <c r="G24" s="20">
        <f t="shared" si="2"/>
        <v>-0.59449900167093972</v>
      </c>
    </row>
    <row r="25" spans="1:7" x14ac:dyDescent="0.15">
      <c r="A25" s="16">
        <f>Befutv!A173</f>
        <v>1918</v>
      </c>
      <c r="B25" s="15">
        <f>Befutv!D173</f>
        <v>104591</v>
      </c>
      <c r="C25">
        <f>SUM(Befutv!D168:D172)/5</f>
        <v>78755.600000000006</v>
      </c>
      <c r="D25" s="15">
        <f t="shared" si="0"/>
        <v>25835.399999999994</v>
      </c>
      <c r="E25" s="18">
        <f>Befutv!D173/Befutv!B173*1000</f>
        <v>17.989972221505543</v>
      </c>
      <c r="F25" s="18">
        <f t="shared" si="1"/>
        <v>13.774932070397744</v>
      </c>
      <c r="G25" s="20">
        <f t="shared" si="2"/>
        <v>4.2150401511077984</v>
      </c>
    </row>
    <row r="26" spans="1:7" x14ac:dyDescent="0.15">
      <c r="A26" s="16">
        <f>Befutv!A174</f>
        <v>1919</v>
      </c>
      <c r="B26" s="15">
        <f>Befutv!D174</f>
        <v>84289</v>
      </c>
      <c r="C26">
        <f>SUM(Befutv!D169:D173)/5</f>
        <v>84329</v>
      </c>
      <c r="D26" s="15">
        <f t="shared" si="0"/>
        <v>-40</v>
      </c>
      <c r="E26" s="18">
        <f>Befutv!D174/Befutv!B174*1000</f>
        <v>14.415677547448393</v>
      </c>
      <c r="F26" s="18">
        <f t="shared" si="1"/>
        <v>14.65153356898891</v>
      </c>
      <c r="G26" s="20">
        <f t="shared" si="2"/>
        <v>-0.23585602154051699</v>
      </c>
    </row>
    <row r="27" spans="1:7" x14ac:dyDescent="0.15">
      <c r="A27" s="16">
        <f>Befutv!A175</f>
        <v>1920</v>
      </c>
      <c r="B27" s="15">
        <f>Befutv!D175</f>
        <v>78128</v>
      </c>
      <c r="C27">
        <f>SUM(Befutv!D170:D174)/5</f>
        <v>85524.6</v>
      </c>
      <c r="D27" s="15">
        <f t="shared" si="0"/>
        <v>-7396.6000000000058</v>
      </c>
      <c r="E27" s="18">
        <f>Befutv!D175/Befutv!B175*1000</f>
        <v>13.231966390317604</v>
      </c>
      <c r="F27" s="18">
        <f t="shared" si="1"/>
        <v>14.777048700871479</v>
      </c>
      <c r="G27" s="20">
        <f t="shared" si="2"/>
        <v>-1.5450823105538749</v>
      </c>
    </row>
    <row r="28" spans="1:7" x14ac:dyDescent="0.15">
      <c r="A28" s="16">
        <f>Befutv!A176</f>
        <v>1921</v>
      </c>
      <c r="B28" s="15">
        <f>Befutv!D176</f>
        <v>73536</v>
      </c>
      <c r="C28">
        <f>SUM(Befutv!D171:D175)/5</f>
        <v>84432.8</v>
      </c>
      <c r="D28" s="15">
        <f t="shared" si="0"/>
        <v>-10896.800000000003</v>
      </c>
      <c r="E28" s="18">
        <f>Befutv!D176/Befutv!B176*1000</f>
        <v>12.350033152422546</v>
      </c>
      <c r="F28" s="18">
        <f t="shared" si="1"/>
        <v>14.497105404891721</v>
      </c>
      <c r="G28" s="20">
        <f t="shared" si="2"/>
        <v>-2.1470722524691759</v>
      </c>
    </row>
    <row r="29" spans="1:7" x14ac:dyDescent="0.15">
      <c r="A29" s="16">
        <f>Befutv!A177</f>
        <v>1922</v>
      </c>
      <c r="B29" s="15">
        <f>Befutv!D177</f>
        <v>76343</v>
      </c>
      <c r="C29">
        <f>SUM(Befutv!D172:D176)/5</f>
        <v>83585.8</v>
      </c>
      <c r="D29" s="15">
        <f t="shared" si="0"/>
        <v>-7242.8000000000029</v>
      </c>
      <c r="E29" s="18">
        <f>Befutv!D177/Befutv!B177*1000</f>
        <v>12.750354069798515</v>
      </c>
      <c r="F29" s="18">
        <f t="shared" si="1"/>
        <v>14.265588509636359</v>
      </c>
      <c r="G29" s="20">
        <f t="shared" si="2"/>
        <v>-1.5152344398378439</v>
      </c>
    </row>
    <row r="30" spans="1:7" x14ac:dyDescent="0.15">
      <c r="A30" s="16">
        <f>Befutv!A178</f>
        <v>1923</v>
      </c>
      <c r="B30" s="15">
        <f>Befutv!D178</f>
        <v>68424</v>
      </c>
      <c r="C30">
        <f>SUM(Befutv!D173:D177)/5</f>
        <v>83377.399999999994</v>
      </c>
      <c r="D30" s="15">
        <f t="shared" si="0"/>
        <v>-14953.399999999994</v>
      </c>
      <c r="E30" s="18">
        <f>Befutv!D178/Befutv!B178*1000</f>
        <v>11.393064556869499</v>
      </c>
      <c r="F30" s="18">
        <f t="shared" si="1"/>
        <v>14.14760067629852</v>
      </c>
      <c r="G30" s="20">
        <f t="shared" si="2"/>
        <v>-2.7545361194290212</v>
      </c>
    </row>
    <row r="31" spans="1:7" x14ac:dyDescent="0.15">
      <c r="A31" s="16">
        <f>Befutv!A179</f>
        <v>1924</v>
      </c>
      <c r="B31" s="15">
        <f>Befutv!D179</f>
        <v>72001</v>
      </c>
      <c r="C31">
        <f>SUM(Befutv!D174:D178)/5</f>
        <v>76144</v>
      </c>
      <c r="D31" s="15">
        <f t="shared" si="0"/>
        <v>-4143</v>
      </c>
      <c r="E31" s="18">
        <f>Befutv!D179/Befutv!B179*1000</f>
        <v>11.928361904124472</v>
      </c>
      <c r="F31" s="18">
        <f t="shared" si="1"/>
        <v>12.828219143371314</v>
      </c>
      <c r="G31" s="20">
        <f t="shared" si="2"/>
        <v>-0.8998572392468418</v>
      </c>
    </row>
    <row r="32" spans="1:7" x14ac:dyDescent="0.15">
      <c r="A32" s="16">
        <f>Befutv!A180</f>
        <v>1925</v>
      </c>
      <c r="B32" s="15">
        <f>Befutv!D180</f>
        <v>70918</v>
      </c>
      <c r="C32">
        <f>SUM(Befutv!D175:D179)/5</f>
        <v>73686.399999999994</v>
      </c>
      <c r="D32" s="15">
        <f t="shared" si="0"/>
        <v>-2768.3999999999942</v>
      </c>
      <c r="E32" s="18">
        <f>Befutv!D180/Befutv!B180*1000</f>
        <v>11.715086093113444</v>
      </c>
      <c r="F32" s="18">
        <f t="shared" si="1"/>
        <v>12.330756014706527</v>
      </c>
      <c r="G32" s="20">
        <f t="shared" si="2"/>
        <v>-0.6156699215930832</v>
      </c>
    </row>
    <row r="33" spans="1:7" x14ac:dyDescent="0.15">
      <c r="A33" s="16">
        <f>Befutv!A181</f>
        <v>1926</v>
      </c>
      <c r="B33" s="15">
        <f>Befutv!D181</f>
        <v>71344</v>
      </c>
      <c r="C33">
        <f>SUM(Befutv!D176:D180)/5</f>
        <v>72244.399999999994</v>
      </c>
      <c r="D33" s="15">
        <f t="shared" si="0"/>
        <v>-900.39999999999418</v>
      </c>
      <c r="E33" s="18">
        <f>Befutv!D181/Befutv!B181*1000</f>
        <v>11.745090188806474</v>
      </c>
      <c r="F33" s="18">
        <f t="shared" si="1"/>
        <v>12.027379955265694</v>
      </c>
      <c r="G33" s="20">
        <f t="shared" si="2"/>
        <v>-0.2822897664592201</v>
      </c>
    </row>
    <row r="34" spans="1:7" x14ac:dyDescent="0.15">
      <c r="A34" s="16">
        <f>Befutv!A182</f>
        <v>1927</v>
      </c>
      <c r="B34" s="15">
        <f>Befutv!D182</f>
        <v>77219</v>
      </c>
      <c r="C34">
        <f>SUM(Befutv!D177:D181)/5</f>
        <v>71806</v>
      </c>
      <c r="D34" s="15">
        <f t="shared" si="0"/>
        <v>5413</v>
      </c>
      <c r="E34" s="18">
        <f>Befutv!D182/Befutv!B182*1000</f>
        <v>12.683964629644626</v>
      </c>
      <c r="F34" s="18">
        <f t="shared" si="1"/>
        <v>11.906391362542481</v>
      </c>
      <c r="G34" s="20">
        <f t="shared" si="2"/>
        <v>0.77757326710214514</v>
      </c>
    </row>
    <row r="35" spans="1:7" x14ac:dyDescent="0.15">
      <c r="A35" s="16">
        <f>Befutv!A183</f>
        <v>1928</v>
      </c>
      <c r="B35" s="15">
        <f>Befutv!D183</f>
        <v>73267</v>
      </c>
      <c r="C35">
        <f>SUM(Befutv!D178:D182)/5</f>
        <v>71981.2</v>
      </c>
      <c r="D35" s="15">
        <f t="shared" si="0"/>
        <v>1285.8000000000029</v>
      </c>
      <c r="E35" s="18">
        <f>Befutv!D183/Befutv!B183*1000</f>
        <v>12.000773112712299</v>
      </c>
      <c r="F35" s="18">
        <f t="shared" si="1"/>
        <v>11.893113474511702</v>
      </c>
      <c r="G35" s="20">
        <f t="shared" si="2"/>
        <v>0.10765963820059632</v>
      </c>
    </row>
    <row r="36" spans="1:7" x14ac:dyDescent="0.15">
      <c r="A36" s="16">
        <f>Befutv!A184</f>
        <v>1929</v>
      </c>
      <c r="B36" s="15">
        <f>Befutv!D184</f>
        <v>74538</v>
      </c>
      <c r="C36">
        <f>SUM(Befutv!D179:D183)/5</f>
        <v>72949.8</v>
      </c>
      <c r="D36" s="15">
        <f t="shared" si="0"/>
        <v>1588.1999999999971</v>
      </c>
      <c r="E36" s="18">
        <f>Befutv!D184/Befutv!B184*1000</f>
        <v>12.179252558790081</v>
      </c>
      <c r="F36" s="18">
        <f t="shared" si="1"/>
        <v>12.014655185680263</v>
      </c>
      <c r="G36" s="20">
        <f t="shared" si="2"/>
        <v>0.16459737310981737</v>
      </c>
    </row>
    <row r="37" spans="1:7" x14ac:dyDescent="0.15">
      <c r="A37" s="16">
        <f>Befutv!A185</f>
        <v>1930</v>
      </c>
      <c r="B37" s="15">
        <f>Befutv!D185</f>
        <v>71790</v>
      </c>
      <c r="C37">
        <f>SUM(Befutv!D180:D184)/5</f>
        <v>73457.2</v>
      </c>
      <c r="D37" s="15">
        <f t="shared" si="0"/>
        <v>-1667.1999999999971</v>
      </c>
      <c r="E37" s="18">
        <f>Befutv!D185/Befutv!B185*1000</f>
        <v>11.688011655775602</v>
      </c>
      <c r="F37" s="18">
        <f t="shared" si="1"/>
        <v>12.064833316613385</v>
      </c>
      <c r="G37" s="20">
        <f t="shared" si="2"/>
        <v>-0.37682166083778235</v>
      </c>
    </row>
    <row r="38" spans="1:7" x14ac:dyDescent="0.15">
      <c r="A38" s="16">
        <f>Befutv!A186</f>
        <v>1931</v>
      </c>
      <c r="B38" s="15">
        <f>Befutv!D186</f>
        <v>77121</v>
      </c>
      <c r="C38">
        <f>SUM(Befutv!D181:D185)/5</f>
        <v>73631.600000000006</v>
      </c>
      <c r="D38" s="15">
        <f t="shared" si="0"/>
        <v>3489.3999999999942</v>
      </c>
      <c r="E38" s="18">
        <f>Befutv!D186/Befutv!B186*1000</f>
        <v>12.51467355657153</v>
      </c>
      <c r="F38" s="18">
        <f t="shared" si="1"/>
        <v>12.059418429145818</v>
      </c>
      <c r="G38" s="20">
        <f t="shared" si="2"/>
        <v>0.45525512742571195</v>
      </c>
    </row>
    <row r="39" spans="1:7" x14ac:dyDescent="0.15">
      <c r="A39" s="16">
        <f>Befutv!A187</f>
        <v>1932</v>
      </c>
      <c r="B39" s="15">
        <f>Befutv!D187</f>
        <v>71459</v>
      </c>
      <c r="C39">
        <f>SUM(Befutv!D182:D186)/5</f>
        <v>74787</v>
      </c>
      <c r="D39" s="15">
        <f t="shared" si="0"/>
        <v>-3328</v>
      </c>
      <c r="E39" s="18">
        <f>Befutv!D187/Befutv!B187*1000</f>
        <v>11.543586128376296</v>
      </c>
      <c r="F39" s="18">
        <f t="shared" si="1"/>
        <v>12.213335102698828</v>
      </c>
      <c r="G39" s="20">
        <f t="shared" si="2"/>
        <v>-0.66974897432253222</v>
      </c>
    </row>
    <row r="40" spans="1:7" x14ac:dyDescent="0.15">
      <c r="A40" s="16">
        <f>Befutv!A188</f>
        <v>1933</v>
      </c>
      <c r="B40" s="15">
        <f>Befutv!D188</f>
        <v>69607</v>
      </c>
      <c r="C40">
        <f>SUM(Befutv!D183:D187)/5</f>
        <v>73635</v>
      </c>
      <c r="D40" s="15">
        <f t="shared" si="0"/>
        <v>-4028</v>
      </c>
      <c r="E40" s="18">
        <f>Befutv!D188/Befutv!B188*1000</f>
        <v>11.20603081412964</v>
      </c>
      <c r="F40" s="18">
        <f t="shared" si="1"/>
        <v>11.985259402445163</v>
      </c>
      <c r="G40" s="20">
        <f t="shared" si="2"/>
        <v>-0.77922858831552233</v>
      </c>
    </row>
    <row r="41" spans="1:7" x14ac:dyDescent="0.15">
      <c r="A41" s="16">
        <f>Befutv!A189</f>
        <v>1934</v>
      </c>
      <c r="B41" s="15">
        <f>Befutv!D189</f>
        <v>69921</v>
      </c>
      <c r="C41">
        <f>SUM(Befutv!D184:D188)/5</f>
        <v>72903</v>
      </c>
      <c r="D41" s="15">
        <f t="shared" si="0"/>
        <v>-2982</v>
      </c>
      <c r="E41" s="18">
        <f>Befutv!D189/Befutv!B189*1000</f>
        <v>11.217710637901908</v>
      </c>
      <c r="F41" s="18">
        <f t="shared" si="1"/>
        <v>11.826310942728631</v>
      </c>
      <c r="G41" s="20">
        <f t="shared" si="2"/>
        <v>-0.608600304826723</v>
      </c>
    </row>
    <row r="42" spans="1:7" x14ac:dyDescent="0.15">
      <c r="A42" s="16">
        <f>Befutv!A190</f>
        <v>1935</v>
      </c>
      <c r="B42" s="15">
        <f>Befutv!D190</f>
        <v>72813</v>
      </c>
      <c r="C42">
        <f>SUM(Befutv!D185:D189)/5</f>
        <v>71979.600000000006</v>
      </c>
      <c r="D42" s="15">
        <f t="shared" si="0"/>
        <v>833.39999999999418</v>
      </c>
      <c r="E42" s="18">
        <f>Befutv!D190/Befutv!B190*1000</f>
        <v>11.64913688587772</v>
      </c>
      <c r="F42" s="18">
        <f t="shared" si="1"/>
        <v>11.634002558550996</v>
      </c>
      <c r="G42" s="20">
        <f t="shared" si="2"/>
        <v>1.5134327326723707E-2</v>
      </c>
    </row>
    <row r="43" spans="1:7" x14ac:dyDescent="0.15">
      <c r="A43" s="16">
        <f>Befutv!A191</f>
        <v>1936</v>
      </c>
      <c r="B43" s="15">
        <f>Befutv!D191</f>
        <v>74836</v>
      </c>
      <c r="C43">
        <f>SUM(Befutv!D186:D190)/5</f>
        <v>72184.2</v>
      </c>
      <c r="D43" s="15">
        <f t="shared" si="0"/>
        <v>2651.8000000000029</v>
      </c>
      <c r="E43" s="18">
        <f>Befutv!D191/Befutv!B191*1000</f>
        <v>11.941493130242634</v>
      </c>
      <c r="F43" s="18">
        <f t="shared" si="1"/>
        <v>11.626227604571421</v>
      </c>
      <c r="G43" s="20">
        <f t="shared" si="2"/>
        <v>0.31526552567121335</v>
      </c>
    </row>
    <row r="44" spans="1:7" x14ac:dyDescent="0.15">
      <c r="A44" s="16">
        <f>Befutv!A192</f>
        <v>1937</v>
      </c>
      <c r="B44" s="15">
        <f>Befutv!D192</f>
        <v>75392</v>
      </c>
      <c r="C44">
        <f>SUM(Befutv!D187:D191)/5</f>
        <v>71727.199999999997</v>
      </c>
      <c r="D44" s="15">
        <f t="shared" si="0"/>
        <v>3664.8000000000029</v>
      </c>
      <c r="E44" s="18">
        <f>Befutv!D192/Befutv!B192*1000</f>
        <v>11.996075562292175</v>
      </c>
      <c r="F44" s="18">
        <f t="shared" si="1"/>
        <v>11.51159151930564</v>
      </c>
      <c r="G44" s="20">
        <f t="shared" si="2"/>
        <v>0.48448404298653536</v>
      </c>
    </row>
    <row r="45" spans="1:7" x14ac:dyDescent="0.15">
      <c r="A45" s="16">
        <f>Befutv!A193</f>
        <v>1938</v>
      </c>
      <c r="B45" s="15">
        <f>Befutv!D193</f>
        <v>72693</v>
      </c>
      <c r="C45">
        <f>SUM(Befutv!D188:D192)/5</f>
        <v>72513.8</v>
      </c>
      <c r="D45" s="15">
        <f t="shared" si="0"/>
        <v>179.19999999999709</v>
      </c>
      <c r="E45" s="18">
        <f>Befutv!D193/Befutv!B193*1000</f>
        <v>11.519894570928974</v>
      </c>
      <c r="F45" s="18">
        <f t="shared" si="1"/>
        <v>11.602089406088817</v>
      </c>
      <c r="G45" s="20">
        <f t="shared" si="2"/>
        <v>-8.2194835159842938E-2</v>
      </c>
    </row>
    <row r="46" spans="1:7" x14ac:dyDescent="0.15">
      <c r="A46" s="16">
        <f>Befutv!A194</f>
        <v>1939</v>
      </c>
      <c r="B46" s="15">
        <f>Befutv!D194</f>
        <v>72876</v>
      </c>
      <c r="C46">
        <f>SUM(Befutv!D189:D193)/5</f>
        <v>73131</v>
      </c>
      <c r="D46" s="15">
        <f t="shared" si="0"/>
        <v>-255</v>
      </c>
      <c r="E46" s="18">
        <f>Befutv!D194/Befutv!B194*1000</f>
        <v>11.492275325749297</v>
      </c>
      <c r="F46" s="18">
        <f t="shared" si="1"/>
        <v>11.664862157448683</v>
      </c>
      <c r="G46" s="20">
        <f t="shared" si="2"/>
        <v>-0.17258683169938571</v>
      </c>
    </row>
    <row r="47" spans="1:7" x14ac:dyDescent="0.15">
      <c r="A47" s="16">
        <f>Befutv!A195</f>
        <v>1940</v>
      </c>
      <c r="B47" s="15">
        <f>Befutv!D195</f>
        <v>72748</v>
      </c>
      <c r="C47">
        <f>SUM(Befutv!D190:D194)/5</f>
        <v>73722</v>
      </c>
      <c r="D47" s="15">
        <f t="shared" si="0"/>
        <v>-974</v>
      </c>
      <c r="E47" s="18">
        <f>Befutv!D195/Befutv!B195*1000</f>
        <v>11.417841389502392</v>
      </c>
      <c r="F47" s="18">
        <f t="shared" si="1"/>
        <v>11.719775095018161</v>
      </c>
      <c r="G47" s="20">
        <f t="shared" si="2"/>
        <v>-0.30193370551576848</v>
      </c>
    </row>
    <row r="48" spans="1:7" x14ac:dyDescent="0.15">
      <c r="A48" s="16">
        <f>Befutv!A196</f>
        <v>1941</v>
      </c>
      <c r="B48" s="15">
        <f>Befutv!D196</f>
        <v>71910</v>
      </c>
      <c r="C48">
        <f>SUM(Befutv!D191:D195)/5</f>
        <v>73709</v>
      </c>
      <c r="D48" s="15">
        <f t="shared" si="0"/>
        <v>-1799</v>
      </c>
      <c r="E48" s="18">
        <f>Befutv!D196/Befutv!B196*1000</f>
        <v>11.224583132624904</v>
      </c>
      <c r="F48" s="18">
        <f t="shared" si="1"/>
        <v>11.673515995743095</v>
      </c>
      <c r="G48" s="20">
        <f t="shared" si="2"/>
        <v>-0.44893286311819125</v>
      </c>
    </row>
    <row r="49" spans="1:7" x14ac:dyDescent="0.15">
      <c r="A49" s="16">
        <f>Befutv!A197</f>
        <v>1942</v>
      </c>
      <c r="B49" s="15">
        <f>Befutv!D197</f>
        <v>63741</v>
      </c>
      <c r="C49">
        <f>SUM(Befutv!D192:D196)/5</f>
        <v>73123.8</v>
      </c>
      <c r="D49" s="15">
        <f t="shared" si="0"/>
        <v>-9382.8000000000029</v>
      </c>
      <c r="E49" s="18">
        <f>Befutv!D197/Befutv!B197*1000</f>
        <v>9.8697779567062032</v>
      </c>
      <c r="F49" s="18">
        <f t="shared" si="1"/>
        <v>11.530133996219551</v>
      </c>
      <c r="G49" s="20">
        <f t="shared" si="2"/>
        <v>-1.6603560395133474</v>
      </c>
    </row>
    <row r="50" spans="1:7" x14ac:dyDescent="0.15">
      <c r="A50" s="16">
        <f>Befutv!A198</f>
        <v>1943</v>
      </c>
      <c r="B50" s="15">
        <f>Befutv!D198</f>
        <v>66105</v>
      </c>
      <c r="C50">
        <f>SUM(Befutv!D193:D197)/5</f>
        <v>70793.600000000006</v>
      </c>
      <c r="D50" s="15">
        <f t="shared" si="0"/>
        <v>-4688.6000000000058</v>
      </c>
      <c r="E50" s="18">
        <f>Befutv!D198/Befutv!B198*1000</f>
        <v>10.134409512930512</v>
      </c>
      <c r="F50" s="18">
        <f t="shared" si="1"/>
        <v>11.104874475102354</v>
      </c>
      <c r="G50" s="20">
        <f t="shared" si="2"/>
        <v>-0.97046496217184242</v>
      </c>
    </row>
    <row r="51" spans="1:7" x14ac:dyDescent="0.15">
      <c r="A51" s="16">
        <f>Befutv!A199</f>
        <v>1944</v>
      </c>
      <c r="B51" s="15">
        <f>Befutv!D199</f>
        <v>72284</v>
      </c>
      <c r="C51">
        <f>SUM(Befutv!D194:D198)/5</f>
        <v>69476</v>
      </c>
      <c r="D51" s="15">
        <f t="shared" si="0"/>
        <v>2808</v>
      </c>
      <c r="E51" s="18">
        <f>Befutv!D199/Befutv!B199*1000</f>
        <v>10.9565237425705</v>
      </c>
      <c r="F51" s="18">
        <f t="shared" si="1"/>
        <v>10.82777746350266</v>
      </c>
      <c r="G51" s="20">
        <f t="shared" si="2"/>
        <v>0.12874627906784042</v>
      </c>
    </row>
    <row r="52" spans="1:7" x14ac:dyDescent="0.15">
      <c r="A52" s="16">
        <f>Befutv!A200</f>
        <v>1945</v>
      </c>
      <c r="B52" s="15">
        <f>Befutv!D200</f>
        <v>71901</v>
      </c>
      <c r="C52">
        <f>SUM(Befutv!D195:D199)/5</f>
        <v>69357.600000000006</v>
      </c>
      <c r="D52" s="15">
        <f t="shared" si="0"/>
        <v>2543.3999999999942</v>
      </c>
      <c r="E52" s="18">
        <f>Befutv!D200/Befutv!B200*1000</f>
        <v>10.773704554966031</v>
      </c>
      <c r="F52" s="18">
        <f t="shared" si="1"/>
        <v>10.720627146866903</v>
      </c>
      <c r="G52" s="20">
        <f t="shared" si="2"/>
        <v>5.3077408099127865E-2</v>
      </c>
    </row>
    <row r="53" spans="1:7" x14ac:dyDescent="0.15">
      <c r="A53" s="16">
        <f>Befutv!A201</f>
        <v>1946</v>
      </c>
      <c r="B53" s="15">
        <f>Befutv!D201</f>
        <v>70635</v>
      </c>
      <c r="C53">
        <f>SUM(Befutv!D196:D200)/5</f>
        <v>69188.2</v>
      </c>
      <c r="D53" s="15">
        <f t="shared" si="0"/>
        <v>1446.8000000000029</v>
      </c>
      <c r="E53" s="18">
        <f>Befutv!D201/Befutv!B201*1000</f>
        <v>10.443271678086722</v>
      </c>
      <c r="F53" s="18">
        <f t="shared" si="1"/>
        <v>10.591799779959629</v>
      </c>
      <c r="G53" s="20">
        <f t="shared" si="2"/>
        <v>-0.14852810187290721</v>
      </c>
    </row>
    <row r="54" spans="1:7" x14ac:dyDescent="0.15">
      <c r="A54" s="16">
        <f>Befutv!A202</f>
        <v>1947</v>
      </c>
      <c r="B54" s="15">
        <f>Befutv!D202</f>
        <v>73579</v>
      </c>
      <c r="C54">
        <f>SUM(Befutv!D197:D201)/5</f>
        <v>68933.2</v>
      </c>
      <c r="D54" s="15">
        <f t="shared" si="0"/>
        <v>4645.8000000000029</v>
      </c>
      <c r="E54" s="18">
        <f>Befutv!D202/Befutv!B202*1000</f>
        <v>10.75394699187933</v>
      </c>
      <c r="F54" s="18">
        <f t="shared" si="1"/>
        <v>10.435537489051994</v>
      </c>
      <c r="G54" s="20">
        <f t="shared" si="2"/>
        <v>0.31840950282733615</v>
      </c>
    </row>
    <row r="55" spans="1:7" x14ac:dyDescent="0.15">
      <c r="A55" s="16">
        <f>Befutv!A203</f>
        <v>1948</v>
      </c>
      <c r="B55" s="15">
        <f>Befutv!D203</f>
        <v>67693</v>
      </c>
      <c r="C55">
        <f>SUM(Befutv!D198:D202)/5</f>
        <v>70900.800000000003</v>
      </c>
      <c r="D55" s="15">
        <f t="shared" si="0"/>
        <v>-3207.8000000000029</v>
      </c>
      <c r="E55" s="18">
        <f>Befutv!D203/Befutv!B203*1000</f>
        <v>9.7753205539208707</v>
      </c>
      <c r="F55" s="18">
        <f t="shared" si="1"/>
        <v>10.61237129608662</v>
      </c>
      <c r="G55" s="20">
        <f t="shared" si="2"/>
        <v>-0.83705074216574893</v>
      </c>
    </row>
    <row r="56" spans="1:7" x14ac:dyDescent="0.15">
      <c r="A56" s="16">
        <f>Befutv!A204</f>
        <v>1949</v>
      </c>
      <c r="B56" s="15">
        <f>Befutv!D204</f>
        <v>69537</v>
      </c>
      <c r="C56">
        <f>SUM(Befutv!D199:D203)/5</f>
        <v>71218.399999999994</v>
      </c>
      <c r="D56" s="15">
        <f t="shared" si="0"/>
        <v>-1681.3999999999942</v>
      </c>
      <c r="E56" s="18">
        <f>Befutv!D204/Befutv!B204*1000</f>
        <v>9.953506787184585</v>
      </c>
      <c r="F56" s="18">
        <f t="shared" si="1"/>
        <v>10.540553504284691</v>
      </c>
      <c r="G56" s="20">
        <f t="shared" si="2"/>
        <v>-0.58704671710010636</v>
      </c>
    </row>
    <row r="57" spans="1:7" x14ac:dyDescent="0.15">
      <c r="A57" s="16">
        <f>Befutv!A205</f>
        <v>1950</v>
      </c>
      <c r="B57" s="15">
        <f>Befutv!D205</f>
        <v>70296</v>
      </c>
      <c r="C57">
        <f>SUM(Befutv!D200:D204)/5</f>
        <v>70669</v>
      </c>
      <c r="D57" s="15">
        <f t="shared" si="0"/>
        <v>-373</v>
      </c>
      <c r="E57" s="18">
        <f>Befutv!D205/Befutv!B205*1000</f>
        <v>9.9826337731291126</v>
      </c>
      <c r="F57" s="18">
        <f t="shared" si="1"/>
        <v>10.339950113207509</v>
      </c>
      <c r="G57" s="20">
        <f t="shared" si="2"/>
        <v>-0.35731634007839652</v>
      </c>
    </row>
    <row r="58" spans="1:7" x14ac:dyDescent="0.15">
      <c r="A58" s="16">
        <f>Befutv!A206</f>
        <v>1951</v>
      </c>
      <c r="B58" s="15">
        <f>Befutv!D206</f>
        <v>69799</v>
      </c>
      <c r="C58">
        <f>SUM(Befutv!D201:D205)/5</f>
        <v>70348</v>
      </c>
      <c r="D58" s="15">
        <f t="shared" si="0"/>
        <v>-549</v>
      </c>
      <c r="E58" s="18">
        <f>Befutv!D206/Befutv!B206*1000</f>
        <v>9.8325900089311613</v>
      </c>
      <c r="F58" s="18">
        <f t="shared" si="1"/>
        <v>10.181735956840123</v>
      </c>
      <c r="G58" s="20">
        <f t="shared" si="2"/>
        <v>-0.34914594790896203</v>
      </c>
    </row>
    <row r="59" spans="1:7" x14ac:dyDescent="0.15">
      <c r="A59" s="16">
        <f>Befutv!A207</f>
        <v>1952</v>
      </c>
      <c r="B59" s="15">
        <f>Befutv!D207</f>
        <v>68270</v>
      </c>
      <c r="C59">
        <f>SUM(Befutv!D202:D206)/5</f>
        <v>70180.800000000003</v>
      </c>
      <c r="D59" s="15">
        <f t="shared" si="0"/>
        <v>-1910.8000000000029</v>
      </c>
      <c r="E59" s="18">
        <f>Befutv!D207/Befutv!B207*1000</f>
        <v>9.5474425524214315</v>
      </c>
      <c r="F59" s="18">
        <f t="shared" si="1"/>
        <v>10.059599623009012</v>
      </c>
      <c r="G59" s="20">
        <f t="shared" si="2"/>
        <v>-0.51215707058758042</v>
      </c>
    </row>
    <row r="60" spans="1:7" x14ac:dyDescent="0.15">
      <c r="A60" s="16">
        <f>Befutv!A208</f>
        <v>1953</v>
      </c>
      <c r="B60" s="15">
        <f>Befutv!D208</f>
        <v>69553</v>
      </c>
      <c r="C60">
        <f>SUM(Befutv!D203:D207)/5</f>
        <v>69119</v>
      </c>
      <c r="D60" s="15">
        <f t="shared" si="0"/>
        <v>434</v>
      </c>
      <c r="E60" s="18">
        <f>Befutv!D208/Befutv!B208*1000</f>
        <v>9.6704594180789609</v>
      </c>
      <c r="F60" s="18">
        <f t="shared" si="1"/>
        <v>9.8182987351174322</v>
      </c>
      <c r="G60" s="20">
        <f t="shared" si="2"/>
        <v>-0.14783931703847131</v>
      </c>
    </row>
    <row r="61" spans="1:7" x14ac:dyDescent="0.15">
      <c r="A61" s="16">
        <f>Befutv!A209</f>
        <v>1954</v>
      </c>
      <c r="B61" s="15">
        <f>Befutv!D209</f>
        <v>69030</v>
      </c>
      <c r="C61">
        <f>SUM(Befutv!D204:D208)/5</f>
        <v>69491</v>
      </c>
      <c r="D61" s="15">
        <f t="shared" si="0"/>
        <v>-461</v>
      </c>
      <c r="E61" s="18">
        <f>Befutv!D209/Befutv!B209*1000</f>
        <v>9.5415626765804191</v>
      </c>
      <c r="F61" s="18">
        <f t="shared" si="1"/>
        <v>9.7973265079490499</v>
      </c>
      <c r="G61" s="20">
        <f t="shared" si="2"/>
        <v>-0.25576383136863079</v>
      </c>
    </row>
    <row r="62" spans="1:7" x14ac:dyDescent="0.15">
      <c r="A62" s="16">
        <f>Befutv!A210</f>
        <v>1955</v>
      </c>
      <c r="B62" s="15">
        <f>Befutv!D210</f>
        <v>68634</v>
      </c>
      <c r="C62">
        <f>SUM(Befutv!D205:D209)/5</f>
        <v>69389.600000000006</v>
      </c>
      <c r="D62" s="15">
        <f t="shared" si="0"/>
        <v>-755.60000000000582</v>
      </c>
      <c r="E62" s="18">
        <f>Befutv!D210/Befutv!B210*1000</f>
        <v>9.4146701724198483</v>
      </c>
      <c r="F62" s="18">
        <f t="shared" si="1"/>
        <v>9.7149376858282164</v>
      </c>
      <c r="G62" s="20">
        <f t="shared" si="2"/>
        <v>-0.3002675134083681</v>
      </c>
    </row>
    <row r="63" spans="1:7" x14ac:dyDescent="0.15">
      <c r="A63" s="16">
        <f>Befutv!A211</f>
        <v>1956</v>
      </c>
      <c r="B63" s="15">
        <f>Befutv!D211</f>
        <v>70205</v>
      </c>
      <c r="C63">
        <f>SUM(Befutv!D206:D210)/5</f>
        <v>69057.2</v>
      </c>
      <c r="D63" s="15">
        <f t="shared" si="0"/>
        <v>1147.8000000000029</v>
      </c>
      <c r="E63" s="18">
        <f>Befutv!D211/Befutv!B211*1000</f>
        <v>9.5660288996130394</v>
      </c>
      <c r="F63" s="18">
        <f t="shared" si="1"/>
        <v>9.6013449656863639</v>
      </c>
      <c r="G63" s="20">
        <f t="shared" si="2"/>
        <v>-3.5316066073324492E-2</v>
      </c>
    </row>
    <row r="64" spans="1:7" x14ac:dyDescent="0.15">
      <c r="A64" s="16">
        <f>Befutv!A212</f>
        <v>1957</v>
      </c>
      <c r="B64" s="15">
        <f>Befutv!D212</f>
        <v>73132</v>
      </c>
      <c r="C64">
        <f>SUM(Befutv!D207:D211)/5</f>
        <v>69138.399999999994</v>
      </c>
      <c r="D64" s="15">
        <f t="shared" si="0"/>
        <v>3993.6000000000058</v>
      </c>
      <c r="E64" s="18">
        <f>Befutv!D212/Befutv!B212*1000</f>
        <v>9.8979361614787944</v>
      </c>
      <c r="F64" s="18">
        <f t="shared" si="1"/>
        <v>9.5480327438227395</v>
      </c>
      <c r="G64" s="20">
        <f t="shared" si="2"/>
        <v>0.34990341765605493</v>
      </c>
    </row>
    <row r="65" spans="1:7" x14ac:dyDescent="0.15">
      <c r="A65" s="16">
        <f>Befutv!A213</f>
        <v>1958</v>
      </c>
      <c r="B65" s="15">
        <f>Befutv!D213</f>
        <v>71065</v>
      </c>
      <c r="C65">
        <f>SUM(Befutv!D208:D212)/5</f>
        <v>70110.8</v>
      </c>
      <c r="D65" s="15">
        <f t="shared" si="0"/>
        <v>954.19999999999709</v>
      </c>
      <c r="E65" s="18">
        <f>Befutv!D213/Befutv!B213*1000</f>
        <v>9.5650213501936481</v>
      </c>
      <c r="F65" s="18">
        <f t="shared" si="1"/>
        <v>9.6181314656342121</v>
      </c>
      <c r="G65" s="20">
        <f t="shared" si="2"/>
        <v>-5.3110115440563987E-2</v>
      </c>
    </row>
    <row r="66" spans="1:7" x14ac:dyDescent="0.15">
      <c r="A66" s="16">
        <f>Befutv!A214</f>
        <v>1959</v>
      </c>
      <c r="B66" s="15">
        <f>Befutv!D214</f>
        <v>70889</v>
      </c>
      <c r="C66">
        <f>SUM(Befutv!D209:D213)/5</f>
        <v>70413.2</v>
      </c>
      <c r="D66" s="15">
        <f t="shared" ref="D66:D127" si="3">B66-C66</f>
        <v>475.80000000000291</v>
      </c>
      <c r="E66" s="18">
        <f>Befutv!D214/Befutv!B214*1000</f>
        <v>9.4989523401533162</v>
      </c>
      <c r="F66" s="18">
        <f t="shared" si="1"/>
        <v>9.5970438520571495</v>
      </c>
      <c r="G66" s="20">
        <f t="shared" si="2"/>
        <v>-9.8091511903833251E-2</v>
      </c>
    </row>
    <row r="67" spans="1:7" x14ac:dyDescent="0.15">
      <c r="A67" s="16">
        <f>Befutv!A215</f>
        <v>1960</v>
      </c>
      <c r="B67" s="15">
        <f>Befutv!D215</f>
        <v>75093</v>
      </c>
      <c r="C67">
        <f>SUM(Befutv!D210:D214)/5</f>
        <v>70785</v>
      </c>
      <c r="D67" s="15">
        <f t="shared" si="3"/>
        <v>4308</v>
      </c>
      <c r="E67" s="18">
        <f>Befutv!D215/Befutv!B215*1000</f>
        <v>10.0151147637753</v>
      </c>
      <c r="F67" s="18">
        <f t="shared" si="1"/>
        <v>9.5885217847717286</v>
      </c>
      <c r="G67" s="20">
        <f t="shared" si="2"/>
        <v>0.42659297900357096</v>
      </c>
    </row>
    <row r="68" spans="1:7" x14ac:dyDescent="0.15">
      <c r="A68" s="16">
        <f>Befutv!A216</f>
        <v>1961</v>
      </c>
      <c r="B68" s="15">
        <f>Befutv!D216</f>
        <v>73555</v>
      </c>
      <c r="C68">
        <f>SUM(Befutv!D211:D215)/5</f>
        <v>72076.800000000003</v>
      </c>
      <c r="D68" s="15">
        <f t="shared" si="3"/>
        <v>1478.1999999999971</v>
      </c>
      <c r="E68" s="18">
        <f>Befutv!D216/Befutv!B216*1000</f>
        <v>9.752681904654823</v>
      </c>
      <c r="F68" s="18">
        <f t="shared" si="1"/>
        <v>9.7086107030428188</v>
      </c>
      <c r="G68" s="20">
        <f t="shared" si="2"/>
        <v>4.4071201612004174E-2</v>
      </c>
    </row>
    <row r="69" spans="1:7" x14ac:dyDescent="0.15">
      <c r="A69" s="16">
        <f>Befutv!A217</f>
        <v>1962</v>
      </c>
      <c r="B69" s="15">
        <f>Befutv!D217</f>
        <v>76791</v>
      </c>
      <c r="C69">
        <f>SUM(Befutv!D212:D216)/5</f>
        <v>72746.8</v>
      </c>
      <c r="D69" s="15">
        <f t="shared" si="3"/>
        <v>4044.1999999999971</v>
      </c>
      <c r="E69" s="18">
        <f>Befutv!D217/Befutv!B217*1000</f>
        <v>10.129204706200168</v>
      </c>
      <c r="F69" s="18">
        <f t="shared" si="1"/>
        <v>9.7459413040511755</v>
      </c>
      <c r="G69" s="20">
        <f t="shared" si="2"/>
        <v>0.38326340214899268</v>
      </c>
    </row>
    <row r="70" spans="1:7" x14ac:dyDescent="0.15">
      <c r="A70" s="16">
        <f>Befutv!A218</f>
        <v>1963</v>
      </c>
      <c r="B70" s="15">
        <f>Befutv!D218</f>
        <v>76460</v>
      </c>
      <c r="C70">
        <f>SUM(Befutv!D213:D217)/5</f>
        <v>73478.600000000006</v>
      </c>
      <c r="D70" s="15">
        <f t="shared" si="3"/>
        <v>2981.3999999999942</v>
      </c>
      <c r="E70" s="18">
        <f>Befutv!D218/Befutv!B218*1000</f>
        <v>10.02424514326896</v>
      </c>
      <c r="F70" s="18">
        <f t="shared" si="1"/>
        <v>9.7921950129954514</v>
      </c>
      <c r="G70" s="20">
        <f t="shared" si="2"/>
        <v>0.23205013027350851</v>
      </c>
    </row>
    <row r="71" spans="1:7" x14ac:dyDescent="0.15">
      <c r="A71" s="16">
        <f>Befutv!A219</f>
        <v>1964</v>
      </c>
      <c r="B71" s="15">
        <f>Befutv!D219</f>
        <v>76661</v>
      </c>
      <c r="C71">
        <f>SUM(Befutv!D214:D218)/5</f>
        <v>74557.600000000006</v>
      </c>
      <c r="D71" s="15">
        <f t="shared" si="3"/>
        <v>2103.3999999999942</v>
      </c>
      <c r="E71" s="18">
        <f>Befutv!D219/Befutv!B219*1000</f>
        <v>9.9621842187337553</v>
      </c>
      <c r="F71" s="18">
        <f t="shared" ref="F71:F127" si="4">SUM(E66:E70)/5</f>
        <v>9.8840397716105137</v>
      </c>
      <c r="G71" s="20">
        <f t="shared" ref="G71:G127" si="5">E71-F71</f>
        <v>7.8144447123241534E-2</v>
      </c>
    </row>
    <row r="72" spans="1:7" x14ac:dyDescent="0.15">
      <c r="A72" s="16">
        <f>Befutv!A220</f>
        <v>1965</v>
      </c>
      <c r="B72" s="15">
        <f>Befutv!D220</f>
        <v>78194</v>
      </c>
      <c r="C72">
        <f>SUM(Befutv!D215:D219)/5</f>
        <v>75712</v>
      </c>
      <c r="D72" s="15">
        <f t="shared" si="3"/>
        <v>2482</v>
      </c>
      <c r="E72" s="18">
        <f>Befutv!D220/Befutv!B220*1000</f>
        <v>10.060333179543379</v>
      </c>
      <c r="F72" s="18">
        <f t="shared" si="4"/>
        <v>9.9766861473265998</v>
      </c>
      <c r="G72" s="20">
        <f t="shared" si="5"/>
        <v>8.3647032216779493E-2</v>
      </c>
    </row>
    <row r="73" spans="1:7" x14ac:dyDescent="0.15">
      <c r="A73" s="16">
        <f>Befutv!A221</f>
        <v>1966</v>
      </c>
      <c r="B73" s="15">
        <f>Befutv!D221</f>
        <v>78440</v>
      </c>
      <c r="C73">
        <f>SUM(Befutv!D216:D220)/5</f>
        <v>76332.2</v>
      </c>
      <c r="D73" s="15">
        <f t="shared" si="3"/>
        <v>2107.8000000000029</v>
      </c>
      <c r="E73" s="18">
        <f>Befutv!D221/Befutv!B221*1000</f>
        <v>10.00116280730243</v>
      </c>
      <c r="F73" s="18">
        <f t="shared" si="4"/>
        <v>9.9857298304802171</v>
      </c>
      <c r="G73" s="20">
        <f t="shared" si="5"/>
        <v>1.5432976822213007E-2</v>
      </c>
    </row>
    <row r="74" spans="1:7" x14ac:dyDescent="0.15">
      <c r="A74" s="16">
        <f>Befutv!A222</f>
        <v>1967</v>
      </c>
      <c r="B74" s="15">
        <f>Befutv!D222</f>
        <v>79783</v>
      </c>
      <c r="C74">
        <f>SUM(Befutv!D217:D221)/5</f>
        <v>77309.2</v>
      </c>
      <c r="D74" s="15">
        <f t="shared" si="3"/>
        <v>2473.8000000000029</v>
      </c>
      <c r="E74" s="18">
        <f>Befutv!D222/Befutv!B222*1000</f>
        <v>10.108359874487729</v>
      </c>
      <c r="F74" s="18">
        <f t="shared" si="4"/>
        <v>10.035426011009736</v>
      </c>
      <c r="G74" s="20">
        <f t="shared" si="5"/>
        <v>7.2933863477992134E-2</v>
      </c>
    </row>
    <row r="75" spans="1:7" x14ac:dyDescent="0.15">
      <c r="A75" s="16">
        <f>Befutv!A223</f>
        <v>1968</v>
      </c>
      <c r="B75" s="15">
        <f>Befutv!D223</f>
        <v>82476</v>
      </c>
      <c r="C75">
        <f>SUM(Befutv!D218:D222)/5</f>
        <v>77907.600000000006</v>
      </c>
      <c r="D75" s="15">
        <f t="shared" si="3"/>
        <v>4568.3999999999942</v>
      </c>
      <c r="E75" s="18">
        <f>Befutv!D223/Befutv!B223*1000</f>
        <v>10.398939982925645</v>
      </c>
      <c r="F75" s="18">
        <f t="shared" si="4"/>
        <v>10.031257044667251</v>
      </c>
      <c r="G75" s="20">
        <f t="shared" si="5"/>
        <v>0.36768293825839393</v>
      </c>
    </row>
    <row r="76" spans="1:7" x14ac:dyDescent="0.15">
      <c r="A76" s="16">
        <f>Befutv!A224</f>
        <v>1969</v>
      </c>
      <c r="B76" s="15">
        <f>Befutv!D224</f>
        <v>83352</v>
      </c>
      <c r="C76">
        <f>SUM(Befutv!D219:D223)/5</f>
        <v>79110.8</v>
      </c>
      <c r="D76" s="15">
        <f t="shared" si="3"/>
        <v>4241.1999999999971</v>
      </c>
      <c r="E76" s="18">
        <f>Befutv!D224/Befutv!B224*1000</f>
        <v>10.41344182542568</v>
      </c>
      <c r="F76" s="18">
        <f t="shared" si="4"/>
        <v>10.106196012598589</v>
      </c>
      <c r="G76" s="20">
        <f t="shared" si="5"/>
        <v>0.30724581282709096</v>
      </c>
    </row>
    <row r="77" spans="1:7" x14ac:dyDescent="0.15">
      <c r="A77" s="16">
        <f>Befutv!A225</f>
        <v>1970</v>
      </c>
      <c r="B77" s="15">
        <f>Befutv!D225</f>
        <v>80026</v>
      </c>
      <c r="C77">
        <f>SUM(Befutv!D220:D224)/5</f>
        <v>80449</v>
      </c>
      <c r="D77" s="15">
        <f t="shared" si="3"/>
        <v>-423</v>
      </c>
      <c r="E77" s="18">
        <f>Befutv!D225/Befutv!B225*1000</f>
        <v>9.9027016806478319</v>
      </c>
      <c r="F77" s="18">
        <f t="shared" si="4"/>
        <v>10.196447533936972</v>
      </c>
      <c r="G77" s="20">
        <f t="shared" si="5"/>
        <v>-0.29374585328914016</v>
      </c>
    </row>
    <row r="78" spans="1:7" x14ac:dyDescent="0.15">
      <c r="A78" s="16">
        <f>Befutv!A226</f>
        <v>1971</v>
      </c>
      <c r="B78" s="15">
        <f>Befutv!D226</f>
        <v>82717</v>
      </c>
      <c r="C78">
        <f>SUM(Befutv!D221:D225)/5</f>
        <v>80815.399999999994</v>
      </c>
      <c r="D78" s="15">
        <f t="shared" si="3"/>
        <v>1901.6000000000058</v>
      </c>
      <c r="E78" s="18">
        <f>Befutv!D226/Befutv!B226*1000</f>
        <v>10.192891949824803</v>
      </c>
      <c r="F78" s="18">
        <f t="shared" si="4"/>
        <v>10.164921234157863</v>
      </c>
      <c r="G78" s="20">
        <f t="shared" si="5"/>
        <v>2.7970715666940649E-2</v>
      </c>
    </row>
    <row r="79" spans="1:7" x14ac:dyDescent="0.15">
      <c r="A79" s="16">
        <f>Befutv!A227</f>
        <v>1972</v>
      </c>
      <c r="B79" s="15">
        <f>Befutv!D227</f>
        <v>84056</v>
      </c>
      <c r="C79">
        <f>SUM(Befutv!D222:D226)/5</f>
        <v>81670.8</v>
      </c>
      <c r="D79" s="15">
        <f t="shared" si="3"/>
        <v>2385.1999999999971</v>
      </c>
      <c r="E79" s="18">
        <f>Befutv!D227/Befutv!B227*1000</f>
        <v>10.340099166835708</v>
      </c>
      <c r="F79" s="18">
        <f t="shared" si="4"/>
        <v>10.203267062662338</v>
      </c>
      <c r="G79" s="20">
        <f t="shared" si="5"/>
        <v>0.13683210417337044</v>
      </c>
    </row>
    <row r="80" spans="1:7" x14ac:dyDescent="0.15">
      <c r="A80" s="16">
        <f>Befutv!A228</f>
        <v>1973</v>
      </c>
      <c r="B80" s="15">
        <f>Befutv!D228</f>
        <v>85640</v>
      </c>
      <c r="C80">
        <f>SUM(Befutv!D223:D227)/5</f>
        <v>82525.399999999994</v>
      </c>
      <c r="D80" s="15">
        <f t="shared" si="3"/>
        <v>3114.6000000000058</v>
      </c>
      <c r="E80" s="18">
        <f>Befutv!D228/Befutv!B228*1000</f>
        <v>10.515164478094716</v>
      </c>
      <c r="F80" s="18">
        <f t="shared" si="4"/>
        <v>10.249614921131933</v>
      </c>
      <c r="G80" s="20">
        <f t="shared" si="5"/>
        <v>0.26554955696278348</v>
      </c>
    </row>
    <row r="81" spans="1:7" x14ac:dyDescent="0.15">
      <c r="A81" s="16">
        <f>Befutv!A229</f>
        <v>1974</v>
      </c>
      <c r="B81" s="15">
        <f>Befutv!D229</f>
        <v>86316</v>
      </c>
      <c r="C81">
        <f>SUM(Befutv!D224:D228)/5</f>
        <v>83158.2</v>
      </c>
      <c r="D81" s="15">
        <f t="shared" si="3"/>
        <v>3157.8000000000029</v>
      </c>
      <c r="E81" s="18">
        <f>Befutv!D229/Befutv!B229*1000</f>
        <v>10.55634852778465</v>
      </c>
      <c r="F81" s="18">
        <f t="shared" si="4"/>
        <v>10.272859820165747</v>
      </c>
      <c r="G81" s="20">
        <f t="shared" si="5"/>
        <v>0.28348870761890232</v>
      </c>
    </row>
    <row r="82" spans="1:7" x14ac:dyDescent="0.15">
      <c r="A82" s="16">
        <f>Befutv!A230</f>
        <v>1975</v>
      </c>
      <c r="B82" s="15">
        <f>Befutv!D230</f>
        <v>88208</v>
      </c>
      <c r="C82">
        <f>SUM(Befutv!D225:D229)/5</f>
        <v>83751</v>
      </c>
      <c r="D82" s="15">
        <f t="shared" si="3"/>
        <v>4457</v>
      </c>
      <c r="E82" s="18">
        <f>Befutv!D230/Befutv!B230*1000</f>
        <v>10.74601002236478</v>
      </c>
      <c r="F82" s="18">
        <f t="shared" si="4"/>
        <v>10.301441160637541</v>
      </c>
      <c r="G82" s="20">
        <f t="shared" si="5"/>
        <v>0.4445688617272392</v>
      </c>
    </row>
    <row r="83" spans="1:7" x14ac:dyDescent="0.15">
      <c r="A83" s="16">
        <f>Befutv!A231</f>
        <v>1976</v>
      </c>
      <c r="B83" s="15">
        <f>Befutv!D231</f>
        <v>90677</v>
      </c>
      <c r="C83">
        <f>SUM(Befutv!D226:D230)/5</f>
        <v>85387.4</v>
      </c>
      <c r="D83" s="15">
        <f t="shared" si="3"/>
        <v>5289.6000000000058</v>
      </c>
      <c r="E83" s="18">
        <f>Befutv!D231/Befutv!B231*1000</f>
        <v>11.009595590382384</v>
      </c>
      <c r="F83" s="18">
        <f t="shared" si="4"/>
        <v>10.470102828980931</v>
      </c>
      <c r="G83" s="20">
        <f t="shared" si="5"/>
        <v>0.53949276140145308</v>
      </c>
    </row>
    <row r="84" spans="1:7" x14ac:dyDescent="0.15">
      <c r="A84" s="16">
        <f>Befutv!A232</f>
        <v>1977</v>
      </c>
      <c r="B84" s="15">
        <f>Befutv!D232</f>
        <v>88202</v>
      </c>
      <c r="C84">
        <f>SUM(Befutv!D227:D231)/5</f>
        <v>86979.4</v>
      </c>
      <c r="D84" s="15">
        <f t="shared" si="3"/>
        <v>1222.6000000000058</v>
      </c>
      <c r="E84" s="18">
        <f>Befutv!D232/Befutv!B232*1000</f>
        <v>10.66901686150285</v>
      </c>
      <c r="F84" s="18">
        <f t="shared" si="4"/>
        <v>10.633443557092447</v>
      </c>
      <c r="G84" s="20">
        <f t="shared" si="5"/>
        <v>3.557330441040385E-2</v>
      </c>
    </row>
    <row r="85" spans="1:7" x14ac:dyDescent="0.15">
      <c r="A85" s="16">
        <f>Befutv!A233</f>
        <v>1978</v>
      </c>
      <c r="B85" s="15">
        <f>Befutv!D233</f>
        <v>89681</v>
      </c>
      <c r="C85">
        <f>SUM(Befutv!D228:D232)/5</f>
        <v>87808.6</v>
      </c>
      <c r="D85" s="15">
        <f t="shared" si="3"/>
        <v>1872.3999999999942</v>
      </c>
      <c r="E85" s="18">
        <f>Befutv!D233/Befutv!B233*1000</f>
        <v>10.825237731906222</v>
      </c>
      <c r="F85" s="18">
        <f t="shared" si="4"/>
        <v>10.699227096025876</v>
      </c>
      <c r="G85" s="20">
        <f t="shared" si="5"/>
        <v>0.12601063588034656</v>
      </c>
    </row>
    <row r="86" spans="1:7" x14ac:dyDescent="0.15">
      <c r="A86" s="16">
        <f>Befutv!A234</f>
        <v>1979</v>
      </c>
      <c r="B86" s="15">
        <f>Befutv!D234</f>
        <v>91074</v>
      </c>
      <c r="C86">
        <f>SUM(Befutv!D229:D233)/5</f>
        <v>88616.8</v>
      </c>
      <c r="D86" s="15">
        <f t="shared" si="3"/>
        <v>2457.1999999999971</v>
      </c>
      <c r="E86" s="18">
        <f>Befutv!D234/Befutv!B234*1000</f>
        <v>10.968793244859395</v>
      </c>
      <c r="F86" s="18">
        <f t="shared" si="4"/>
        <v>10.761241746788176</v>
      </c>
      <c r="G86" s="20">
        <f t="shared" si="5"/>
        <v>0.20755149807121853</v>
      </c>
    </row>
    <row r="87" spans="1:7" x14ac:dyDescent="0.15">
      <c r="A87" s="16">
        <f>Befutv!A235</f>
        <v>1980</v>
      </c>
      <c r="B87" s="15">
        <f>Befutv!D235</f>
        <v>91800</v>
      </c>
      <c r="C87">
        <f>SUM(Befutv!D230:D234)/5</f>
        <v>89568.4</v>
      </c>
      <c r="D87" s="15">
        <f t="shared" si="3"/>
        <v>2231.6000000000058</v>
      </c>
      <c r="E87" s="18">
        <f>Befutv!D235/Befutv!B235*1000</f>
        <v>11.036390393435294</v>
      </c>
      <c r="F87" s="18">
        <f t="shared" si="4"/>
        <v>10.843730690203126</v>
      </c>
      <c r="G87" s="20">
        <f t="shared" si="5"/>
        <v>0.19265970323216841</v>
      </c>
    </row>
    <row r="88" spans="1:7" x14ac:dyDescent="0.15">
      <c r="A88" s="16">
        <f>Befutv!A236</f>
        <v>1981</v>
      </c>
      <c r="B88" s="15">
        <f>Befutv!D236</f>
        <v>92034</v>
      </c>
      <c r="C88">
        <f>SUM(Befutv!D231:D235)/5</f>
        <v>90286.8</v>
      </c>
      <c r="D88" s="15">
        <f t="shared" si="3"/>
        <v>1747.1999999999971</v>
      </c>
      <c r="E88" s="18">
        <f>Befutv!D236/Befutv!B236*1000</f>
        <v>11.05774781861372</v>
      </c>
      <c r="F88" s="18">
        <f t="shared" si="4"/>
        <v>10.901806764417231</v>
      </c>
      <c r="G88" s="20">
        <f t="shared" si="5"/>
        <v>0.1559410541964894</v>
      </c>
    </row>
    <row r="89" spans="1:7" x14ac:dyDescent="0.15">
      <c r="A89" s="16">
        <f>Befutv!A237</f>
        <v>1982</v>
      </c>
      <c r="B89" s="15">
        <f>Befutv!D237</f>
        <v>90671</v>
      </c>
      <c r="C89">
        <f>SUM(Befutv!D232:D236)/5</f>
        <v>90558.2</v>
      </c>
      <c r="D89" s="15">
        <f t="shared" si="3"/>
        <v>112.80000000000291</v>
      </c>
      <c r="E89" s="18">
        <f>Befutv!D237/Befutv!B237*1000</f>
        <v>10.888162619105604</v>
      </c>
      <c r="F89" s="18">
        <f t="shared" si="4"/>
        <v>10.911437210063497</v>
      </c>
      <c r="G89" s="20">
        <f t="shared" si="5"/>
        <v>-2.3274590957893082E-2</v>
      </c>
    </row>
    <row r="90" spans="1:7" x14ac:dyDescent="0.15">
      <c r="A90" s="16">
        <f>Befutv!A238</f>
        <v>1983</v>
      </c>
      <c r="B90" s="15">
        <f>Befutv!D238</f>
        <v>90791</v>
      </c>
      <c r="C90">
        <f>SUM(Befutv!D233:D237)/5</f>
        <v>91052</v>
      </c>
      <c r="D90" s="15">
        <f t="shared" si="3"/>
        <v>-261</v>
      </c>
      <c r="E90" s="18">
        <f>Befutv!D238/Befutv!B238*1000</f>
        <v>10.898530029086835</v>
      </c>
      <c r="F90" s="18">
        <f t="shared" si="4"/>
        <v>10.955266361584046</v>
      </c>
      <c r="G90" s="20">
        <f t="shared" si="5"/>
        <v>-5.6736332497210995E-2</v>
      </c>
    </row>
    <row r="91" spans="1:7" x14ac:dyDescent="0.15">
      <c r="A91" s="16">
        <f>Befutv!A239</f>
        <v>1984</v>
      </c>
      <c r="B91" s="15">
        <f>Befutv!D239</f>
        <v>90483</v>
      </c>
      <c r="C91">
        <f>SUM(Befutv!D234:D238)/5</f>
        <v>91274</v>
      </c>
      <c r="D91" s="15">
        <f t="shared" si="3"/>
        <v>-791</v>
      </c>
      <c r="E91" s="18">
        <f>Befutv!D239/Befutv!B239*1000</f>
        <v>10.845872058673168</v>
      </c>
      <c r="F91" s="18">
        <f t="shared" si="4"/>
        <v>10.96992482102017</v>
      </c>
      <c r="G91" s="20">
        <f t="shared" si="5"/>
        <v>-0.12405276234700224</v>
      </c>
    </row>
    <row r="92" spans="1:7" x14ac:dyDescent="0.15">
      <c r="A92" s="16">
        <f>Befutv!A240</f>
        <v>1985</v>
      </c>
      <c r="B92" s="15">
        <f>Befutv!D240</f>
        <v>94032</v>
      </c>
      <c r="C92">
        <f>SUM(Befutv!D235:D239)/5</f>
        <v>91155.8</v>
      </c>
      <c r="D92" s="15">
        <f t="shared" si="3"/>
        <v>2876.1999999999971</v>
      </c>
      <c r="E92" s="18">
        <f>Befutv!D240/Befutv!B240*1000</f>
        <v>11.250351304279578</v>
      </c>
      <c r="F92" s="18">
        <f t="shared" si="4"/>
        <v>10.945340583782924</v>
      </c>
      <c r="G92" s="20">
        <f t="shared" si="5"/>
        <v>0.30501072049665368</v>
      </c>
    </row>
    <row r="93" spans="1:7" x14ac:dyDescent="0.15">
      <c r="A93" s="16">
        <f>Befutv!A241</f>
        <v>1986</v>
      </c>
      <c r="B93" s="15">
        <f>Befutv!D241</f>
        <v>93295</v>
      </c>
      <c r="C93">
        <f>SUM(Befutv!D236:D240)/5</f>
        <v>91602.2</v>
      </c>
      <c r="D93" s="15">
        <f t="shared" si="3"/>
        <v>1692.8000000000029</v>
      </c>
      <c r="E93" s="18">
        <f>Befutv!D241/Befutv!B241*1000</f>
        <v>11.131042538252332</v>
      </c>
      <c r="F93" s="18">
        <f t="shared" si="4"/>
        <v>10.98813276595178</v>
      </c>
      <c r="G93" s="20">
        <f t="shared" si="5"/>
        <v>0.14290977230055191</v>
      </c>
    </row>
    <row r="94" spans="1:7" x14ac:dyDescent="0.15">
      <c r="A94" s="16">
        <f>Befutv!A242</f>
        <v>1987</v>
      </c>
      <c r="B94" s="15">
        <f>Befutv!D242</f>
        <v>93307</v>
      </c>
      <c r="C94">
        <f>SUM(Befutv!D237:D241)/5</f>
        <v>91854.399999999994</v>
      </c>
      <c r="D94" s="15">
        <f t="shared" si="3"/>
        <v>1452.6000000000058</v>
      </c>
      <c r="E94" s="18">
        <f>Befutv!D242/Befutv!B242*1000</f>
        <v>11.0893843096152</v>
      </c>
      <c r="F94" s="18">
        <f t="shared" si="4"/>
        <v>11.002791709879503</v>
      </c>
      <c r="G94" s="20">
        <f t="shared" si="5"/>
        <v>8.6592599735697107E-2</v>
      </c>
    </row>
    <row r="95" spans="1:7" x14ac:dyDescent="0.15">
      <c r="A95" s="16">
        <f>Befutv!A243</f>
        <v>1988</v>
      </c>
      <c r="B95" s="15">
        <f>Befutv!D243</f>
        <v>96743</v>
      </c>
      <c r="C95">
        <f>SUM(Befutv!D238:D242)/5</f>
        <v>92381.6</v>
      </c>
      <c r="D95" s="15">
        <f t="shared" si="3"/>
        <v>4361.3999999999942</v>
      </c>
      <c r="E95" s="18">
        <f>Befutv!D243/Befutv!B243*1000</f>
        <v>11.436846072438836</v>
      </c>
      <c r="F95" s="18">
        <f t="shared" si="4"/>
        <v>11.04303604798142</v>
      </c>
      <c r="G95" s="20">
        <f t="shared" si="5"/>
        <v>0.39381002445741586</v>
      </c>
    </row>
    <row r="96" spans="1:7" x14ac:dyDescent="0.15">
      <c r="A96" s="16">
        <f>Befutv!A244</f>
        <v>1989</v>
      </c>
      <c r="B96" s="15">
        <f>Befutv!D244</f>
        <v>92110</v>
      </c>
      <c r="C96">
        <f>SUM(Befutv!D239:D243)/5</f>
        <v>93572</v>
      </c>
      <c r="D96" s="15">
        <f t="shared" si="3"/>
        <v>-1462</v>
      </c>
      <c r="E96" s="18">
        <f>Befutv!D244/Befutv!B244*1000</f>
        <v>10.802112246271742</v>
      </c>
      <c r="F96" s="18">
        <f t="shared" si="4"/>
        <v>11.150699256651823</v>
      </c>
      <c r="G96" s="20">
        <f t="shared" si="5"/>
        <v>-0.348587010380081</v>
      </c>
    </row>
    <row r="97" spans="1:7" x14ac:dyDescent="0.15">
      <c r="A97" s="16">
        <f>Befutv!A245</f>
        <v>1990</v>
      </c>
      <c r="B97" s="15">
        <f>Befutv!D245</f>
        <v>95161</v>
      </c>
      <c r="C97">
        <f>SUM(Befutv!D240:D244)/5</f>
        <v>93897.4</v>
      </c>
      <c r="D97" s="15">
        <f t="shared" si="3"/>
        <v>1263.6000000000058</v>
      </c>
      <c r="E97" s="18">
        <f>Befutv!D245/Befutv!B245*1000</f>
        <v>11.077301664720748</v>
      </c>
      <c r="F97" s="18">
        <f t="shared" si="4"/>
        <v>11.141947294171537</v>
      </c>
      <c r="G97" s="20">
        <f t="shared" si="5"/>
        <v>-6.4645629450788888E-2</v>
      </c>
    </row>
    <row r="98" spans="1:7" x14ac:dyDescent="0.15">
      <c r="A98" s="16">
        <f>Befutv!A246</f>
        <v>1991</v>
      </c>
      <c r="B98" s="15">
        <f>Befutv!D246</f>
        <v>95202</v>
      </c>
      <c r="C98">
        <f>SUM(Befutv!D241:D245)/5</f>
        <v>94123.199999999997</v>
      </c>
      <c r="D98" s="15">
        <f t="shared" si="3"/>
        <v>1078.8000000000029</v>
      </c>
      <c r="E98" s="18">
        <f>Befutv!D246/Befutv!B246*1000</f>
        <v>11.013499467094332</v>
      </c>
      <c r="F98" s="18">
        <f t="shared" si="4"/>
        <v>11.107337366259772</v>
      </c>
      <c r="G98" s="20">
        <f t="shared" si="5"/>
        <v>-9.3837899165439609E-2</v>
      </c>
    </row>
    <row r="99" spans="1:7" x14ac:dyDescent="0.15">
      <c r="A99" s="16">
        <f>Befutv!A247</f>
        <v>1992</v>
      </c>
      <c r="B99" s="15">
        <f>Befutv!D247</f>
        <v>94710</v>
      </c>
      <c r="C99">
        <f>SUM(Befutv!D242:D246)/5</f>
        <v>94504.6</v>
      </c>
      <c r="D99" s="15">
        <f t="shared" si="3"/>
        <v>205.39999999999418</v>
      </c>
      <c r="E99" s="18">
        <f>Befutv!D247/Befutv!B247*1000</f>
        <v>10.896210118415608</v>
      </c>
      <c r="F99" s="18">
        <f t="shared" si="4"/>
        <v>11.083828752028172</v>
      </c>
      <c r="G99" s="20">
        <f t="shared" si="5"/>
        <v>-0.18761863361256381</v>
      </c>
    </row>
    <row r="100" spans="1:7" x14ac:dyDescent="0.15">
      <c r="A100" s="16">
        <f>Befutv!A248</f>
        <v>1993</v>
      </c>
      <c r="B100" s="15">
        <f>Befutv!D248</f>
        <v>97008</v>
      </c>
      <c r="C100">
        <f>SUM(Befutv!D243:D247)/5</f>
        <v>94785.2</v>
      </c>
      <c r="D100" s="15">
        <f t="shared" si="3"/>
        <v>2222.8000000000029</v>
      </c>
      <c r="E100" s="18">
        <f>Befutv!D248/Befutv!B248*1000</f>
        <v>11.092829145983199</v>
      </c>
      <c r="F100" s="18">
        <f t="shared" si="4"/>
        <v>11.045193913788255</v>
      </c>
      <c r="G100" s="20">
        <f t="shared" si="5"/>
        <v>4.7635232194943811E-2</v>
      </c>
    </row>
    <row r="101" spans="1:7" x14ac:dyDescent="0.15">
      <c r="A101" s="16">
        <f>Befutv!A249</f>
        <v>1994</v>
      </c>
      <c r="B101" s="15">
        <f>Befutv!D249</f>
        <v>91844</v>
      </c>
      <c r="C101">
        <f>SUM(Befutv!D244:D248)/5</f>
        <v>94838.2</v>
      </c>
      <c r="D101" s="15">
        <f t="shared" si="3"/>
        <v>-2994.1999999999971</v>
      </c>
      <c r="E101" s="18">
        <f>Befutv!D249/Befutv!B249*1000</f>
        <v>10.417426379372671</v>
      </c>
      <c r="F101" s="18">
        <f t="shared" si="4"/>
        <v>10.976390528497125</v>
      </c>
      <c r="G101" s="20">
        <f t="shared" si="5"/>
        <v>-0.55896414912445458</v>
      </c>
    </row>
    <row r="102" spans="1:7" x14ac:dyDescent="0.15">
      <c r="A102" s="16">
        <f>Befutv!A250</f>
        <v>1995</v>
      </c>
      <c r="B102" s="15">
        <f>Befutv!D250</f>
        <v>93955</v>
      </c>
      <c r="C102">
        <f>SUM(Befutv!D245:D249)/5</f>
        <v>94785</v>
      </c>
      <c r="D102" s="15">
        <f t="shared" si="3"/>
        <v>-830</v>
      </c>
      <c r="E102" s="18">
        <f>Befutv!D250/Befutv!B250*1000</f>
        <v>10.631405094836817</v>
      </c>
      <c r="F102" s="18">
        <f t="shared" si="4"/>
        <v>10.899453355117311</v>
      </c>
      <c r="G102" s="20">
        <f t="shared" si="5"/>
        <v>-0.26804826028049433</v>
      </c>
    </row>
    <row r="103" spans="1:7" x14ac:dyDescent="0.15">
      <c r="A103" s="16">
        <f>Befutv!A251</f>
        <v>1996</v>
      </c>
      <c r="B103" s="15">
        <f>Befutv!D251</f>
        <v>94133</v>
      </c>
      <c r="C103">
        <f>SUM(Befutv!D246:D250)/5</f>
        <v>94543.8</v>
      </c>
      <c r="D103" s="15">
        <f t="shared" si="3"/>
        <v>-410.80000000000291</v>
      </c>
      <c r="E103" s="18">
        <f>Befutv!D251/Befutv!B251*1000</f>
        <v>10.643112741603566</v>
      </c>
      <c r="F103" s="18">
        <f t="shared" si="4"/>
        <v>10.810274041140525</v>
      </c>
      <c r="G103" s="20">
        <f t="shared" si="5"/>
        <v>-0.16716129953695891</v>
      </c>
    </row>
    <row r="104" spans="1:7" x14ac:dyDescent="0.15">
      <c r="A104" s="16">
        <f>Befutv!A252</f>
        <v>1997</v>
      </c>
      <c r="B104" s="15">
        <f>Befutv!D252</f>
        <v>93326</v>
      </c>
      <c r="C104">
        <f>SUM(Befutv!D247:D251)/5</f>
        <v>94330</v>
      </c>
      <c r="D104" s="15">
        <f t="shared" si="3"/>
        <v>-1004</v>
      </c>
      <c r="E104" s="18">
        <f>Befutv!D252/Befutv!B252*1000</f>
        <v>10.548141450389227</v>
      </c>
      <c r="F104" s="18">
        <f t="shared" si="4"/>
        <v>10.736196696042372</v>
      </c>
      <c r="G104" s="20">
        <f t="shared" si="5"/>
        <v>-0.18805524565314435</v>
      </c>
    </row>
    <row r="105" spans="1:7" x14ac:dyDescent="0.15">
      <c r="A105" s="16">
        <f>Befutv!A253</f>
        <v>1998</v>
      </c>
      <c r="B105" s="15">
        <f>Befutv!D253</f>
        <v>93271</v>
      </c>
      <c r="C105">
        <f>SUM(Befutv!D248:D252)/5</f>
        <v>94053.2</v>
      </c>
      <c r="D105" s="15">
        <f t="shared" si="3"/>
        <v>-782.19999999999709</v>
      </c>
      <c r="E105" s="18">
        <f>Befutv!D253/Befutv!B253*1000</f>
        <v>10.533951667897327</v>
      </c>
      <c r="F105" s="18">
        <f t="shared" si="4"/>
        <v>10.666582962437095</v>
      </c>
      <c r="G105" s="20">
        <f t="shared" si="5"/>
        <v>-0.13263129453976852</v>
      </c>
    </row>
    <row r="106" spans="1:7" x14ac:dyDescent="0.15">
      <c r="A106" s="16">
        <f>Befutv!A254</f>
        <v>1999</v>
      </c>
      <c r="B106" s="15">
        <f>Befutv!D254</f>
        <v>94726</v>
      </c>
      <c r="C106">
        <f>SUM(Befutv!D249:D253)/5</f>
        <v>93305.8</v>
      </c>
      <c r="D106" s="15">
        <f t="shared" si="3"/>
        <v>1420.1999999999971</v>
      </c>
      <c r="E106" s="18">
        <f>Befutv!D254/Befutv!B254*1000</f>
        <v>10.689701634928735</v>
      </c>
      <c r="F106" s="18">
        <f t="shared" si="4"/>
        <v>10.55480746681992</v>
      </c>
      <c r="G106" s="20">
        <f t="shared" si="5"/>
        <v>0.13489416810881494</v>
      </c>
    </row>
    <row r="107" spans="1:7" x14ac:dyDescent="0.15">
      <c r="A107" s="16">
        <f>Befutv!A255</f>
        <v>2000</v>
      </c>
      <c r="B107" s="15">
        <f>Befutv!D255</f>
        <v>93461</v>
      </c>
      <c r="C107">
        <f>SUM(Befutv!D250:D254)/5</f>
        <v>93882.2</v>
      </c>
      <c r="D107" s="15">
        <f t="shared" si="3"/>
        <v>-421.19999999999709</v>
      </c>
      <c r="E107" s="18">
        <f>Befutv!D255/Befutv!B255*1000</f>
        <v>10.521579251208404</v>
      </c>
      <c r="F107" s="18">
        <f t="shared" si="4"/>
        <v>10.609262517931134</v>
      </c>
      <c r="G107" s="20">
        <f t="shared" si="5"/>
        <v>-8.7683266722729414E-2</v>
      </c>
    </row>
    <row r="108" spans="1:7" x14ac:dyDescent="0.15">
      <c r="A108" s="16">
        <f>Befutv!A256</f>
        <v>2001</v>
      </c>
      <c r="B108" s="15">
        <f>Befutv!D256</f>
        <v>93752</v>
      </c>
      <c r="C108">
        <f>SUM(Befutv!D251:D255)/5</f>
        <v>93783.4</v>
      </c>
      <c r="D108" s="15">
        <f t="shared" si="3"/>
        <v>-31.399999999994179</v>
      </c>
      <c r="E108" s="18">
        <f>Befutv!D256/Befutv!B256*1000</f>
        <v>10.523139862846286</v>
      </c>
      <c r="F108" s="18">
        <f t="shared" si="4"/>
        <v>10.587297349205452</v>
      </c>
      <c r="G108" s="20">
        <f t="shared" si="5"/>
        <v>-6.4157486359166072E-2</v>
      </c>
    </row>
    <row r="109" spans="1:7" x14ac:dyDescent="0.15">
      <c r="A109" s="16">
        <f>Befutv!A257</f>
        <v>2002</v>
      </c>
      <c r="B109" s="15">
        <f>Befutv!D257</f>
        <v>95009</v>
      </c>
      <c r="C109">
        <f>SUM(Befutv!D252:D256)/5</f>
        <v>93707.199999999997</v>
      </c>
      <c r="D109" s="15">
        <f t="shared" si="3"/>
        <v>1301.8000000000029</v>
      </c>
      <c r="E109" s="18">
        <f>Befutv!D257/Befutv!B257*1000</f>
        <v>10.626468271029355</v>
      </c>
      <c r="F109" s="18">
        <f t="shared" si="4"/>
        <v>10.563302773453996</v>
      </c>
      <c r="G109" s="20">
        <f t="shared" si="5"/>
        <v>6.3165497575358387E-2</v>
      </c>
    </row>
    <row r="110" spans="1:7" x14ac:dyDescent="0.15">
      <c r="A110" s="16">
        <f>Befutv!A258</f>
        <v>2003</v>
      </c>
      <c r="B110" s="15">
        <f>Befutv!D258</f>
        <v>92961</v>
      </c>
      <c r="C110">
        <f>SUM(Befutv!D253:D257)/5</f>
        <v>94043.8</v>
      </c>
      <c r="D110" s="15">
        <f t="shared" si="3"/>
        <v>-1082.8000000000029</v>
      </c>
      <c r="E110" s="18">
        <f>Befutv!D258/Befutv!B258*1000</f>
        <v>10.356998419059524</v>
      </c>
      <c r="F110" s="18">
        <f t="shared" si="4"/>
        <v>10.57896813758202</v>
      </c>
      <c r="G110" s="20">
        <f t="shared" si="5"/>
        <v>-0.22196971852249625</v>
      </c>
    </row>
    <row r="111" spans="1:7" x14ac:dyDescent="0.15">
      <c r="A111" s="16">
        <f>Befutv!A259</f>
        <v>2004</v>
      </c>
      <c r="B111" s="15">
        <f>Befutv!D259</f>
        <v>90532</v>
      </c>
      <c r="C111">
        <f>SUM(Befutv!D254:D258)/5</f>
        <v>93981.8</v>
      </c>
      <c r="D111" s="15">
        <f t="shared" si="3"/>
        <v>-3449.8000000000029</v>
      </c>
      <c r="E111" s="18">
        <f>Befutv!D259/Befutv!B259*1000</f>
        <v>10.046394608069431</v>
      </c>
      <c r="F111" s="18">
        <f t="shared" si="4"/>
        <v>10.54357748781446</v>
      </c>
      <c r="G111" s="20">
        <f t="shared" si="5"/>
        <v>-0.49718287974502928</v>
      </c>
    </row>
    <row r="112" spans="1:7" x14ac:dyDescent="0.15">
      <c r="A112" s="16">
        <f>Befutv!A260</f>
        <v>2005</v>
      </c>
      <c r="B112" s="15">
        <f>Befutv!D260</f>
        <v>91710</v>
      </c>
      <c r="C112">
        <f>SUM(Befutv!D255:D259)/5</f>
        <v>93143</v>
      </c>
      <c r="D112" s="15">
        <f t="shared" si="3"/>
        <v>-1433</v>
      </c>
      <c r="E112" s="18">
        <f>Befutv!D260/Befutv!B260*1000</f>
        <v>10.136219471974918</v>
      </c>
      <c r="F112" s="18">
        <f t="shared" si="4"/>
        <v>10.414916082442598</v>
      </c>
      <c r="G112" s="20">
        <f t="shared" si="5"/>
        <v>-0.27869661046768002</v>
      </c>
    </row>
    <row r="113" spans="1:7" x14ac:dyDescent="0.15">
      <c r="A113" s="16">
        <f>Befutv!A261</f>
        <v>2006</v>
      </c>
      <c r="B113" s="15">
        <f>Befutv!D261</f>
        <v>91177</v>
      </c>
      <c r="C113">
        <f>SUM(Befutv!D256:D260)/5</f>
        <v>92792.8</v>
      </c>
      <c r="D113" s="15">
        <f t="shared" si="3"/>
        <v>-1615.8000000000029</v>
      </c>
      <c r="E113" s="18">
        <f>Befutv!D261/Befutv!B261*1000</f>
        <v>10.004875315159005</v>
      </c>
      <c r="F113" s="18">
        <f t="shared" si="4"/>
        <v>10.3378441265959</v>
      </c>
      <c r="G113" s="20">
        <f t="shared" si="5"/>
        <v>-0.33296881143689561</v>
      </c>
    </row>
    <row r="114" spans="1:7" x14ac:dyDescent="0.15">
      <c r="A114" s="16">
        <f>Befutv!A262</f>
        <v>2007</v>
      </c>
      <c r="B114" s="15">
        <f>Befutv!D262</f>
        <v>91729</v>
      </c>
      <c r="C114">
        <f>SUM(Befutv!D257:D261)/5</f>
        <v>92277.8</v>
      </c>
      <c r="D114" s="15">
        <f t="shared" si="3"/>
        <v>-548.80000000000291</v>
      </c>
      <c r="E114" s="18">
        <f>Befutv!D262/Befutv!B262*1000</f>
        <v>9.9890808235761881</v>
      </c>
      <c r="F114" s="18">
        <f t="shared" si="4"/>
        <v>10.234191217058447</v>
      </c>
      <c r="G114" s="20">
        <f t="shared" si="5"/>
        <v>-0.24511039348225871</v>
      </c>
    </row>
    <row r="115" spans="1:7" x14ac:dyDescent="0.15">
      <c r="A115" s="16">
        <f>Befutv!A263</f>
        <v>2008</v>
      </c>
      <c r="B115" s="15">
        <f>Befutv!D263</f>
        <v>91449</v>
      </c>
      <c r="C115">
        <f>SUM(Befutv!D258:D262)/5</f>
        <v>91621.8</v>
      </c>
      <c r="D115" s="15">
        <f t="shared" si="3"/>
        <v>-172.80000000000291</v>
      </c>
      <c r="E115" s="18">
        <f>Befutv!D263/Befutv!B263*1000</f>
        <v>9.8795993711126009</v>
      </c>
      <c r="F115" s="18">
        <f t="shared" si="4"/>
        <v>10.106713727567813</v>
      </c>
      <c r="G115" s="20">
        <f t="shared" si="5"/>
        <v>-0.22711435645521227</v>
      </c>
    </row>
    <row r="116" spans="1:7" x14ac:dyDescent="0.15">
      <c r="A116" s="16">
        <f>Befutv!A264</f>
        <v>2009</v>
      </c>
      <c r="B116" s="15">
        <f>Befutv!D264</f>
        <v>90080</v>
      </c>
      <c r="C116">
        <f>SUM(Befutv!D259:D263)/5</f>
        <v>91319.4</v>
      </c>
      <c r="D116" s="15">
        <f t="shared" si="3"/>
        <v>-1239.3999999999942</v>
      </c>
      <c r="E116" s="18">
        <f>Befutv!D264/Befutv!B264*1000</f>
        <v>9.6438354287192301</v>
      </c>
      <c r="F116" s="18">
        <f t="shared" si="4"/>
        <v>10.01123391797843</v>
      </c>
      <c r="G116" s="20">
        <f t="shared" si="5"/>
        <v>-0.36739848925919993</v>
      </c>
    </row>
    <row r="117" spans="1:7" x14ac:dyDescent="0.15">
      <c r="A117" s="16">
        <f>Befutv!A265</f>
        <v>2010</v>
      </c>
      <c r="B117" s="15">
        <f>Befutv!D265</f>
        <v>90487</v>
      </c>
      <c r="C117">
        <f>SUM(Befutv!D260:D264)/5</f>
        <v>91229</v>
      </c>
      <c r="D117" s="15">
        <f t="shared" si="3"/>
        <v>-742</v>
      </c>
      <c r="E117" s="18">
        <f>Befutv!D265/Befutv!B265*1000</f>
        <v>9.6103581620655998</v>
      </c>
      <c r="F117" s="18">
        <f t="shared" si="4"/>
        <v>9.9307220821083888</v>
      </c>
      <c r="G117" s="20">
        <f t="shared" si="5"/>
        <v>-0.32036392004278902</v>
      </c>
    </row>
    <row r="118" spans="1:7" x14ac:dyDescent="0.15">
      <c r="A118" s="16">
        <f>Befutv!A266</f>
        <v>2011</v>
      </c>
      <c r="B118" s="15">
        <f>Befutv!D266</f>
        <v>89938</v>
      </c>
      <c r="C118">
        <f>SUM(Befutv!D261:D265)/5</f>
        <v>90984.4</v>
      </c>
      <c r="D118" s="15">
        <f t="shared" si="3"/>
        <v>-1046.3999999999942</v>
      </c>
      <c r="E118" s="18">
        <f>Befutv!D266/Befutv!B266*1000</f>
        <v>9.4842745143735723</v>
      </c>
      <c r="F118" s="18">
        <f t="shared" si="4"/>
        <v>9.8255498201265254</v>
      </c>
      <c r="G118" s="20">
        <f t="shared" si="5"/>
        <v>-0.34127530575295317</v>
      </c>
    </row>
    <row r="119" spans="1:7" x14ac:dyDescent="0.15">
      <c r="A119" s="16">
        <f>Befutv!A267</f>
        <v>2012</v>
      </c>
      <c r="B119" s="15">
        <f>Befutv!D267</f>
        <v>91938</v>
      </c>
      <c r="C119">
        <f>SUM(Befutv!D262:D266)/5</f>
        <v>90736.6</v>
      </c>
      <c r="D119" s="15">
        <f t="shared" si="3"/>
        <v>1201.3999999999942</v>
      </c>
      <c r="E119" s="18">
        <f>Befutv!D267/Befutv!B267*1000</f>
        <v>9.6210788463202768</v>
      </c>
      <c r="F119" s="18">
        <f t="shared" si="4"/>
        <v>9.7214296599694396</v>
      </c>
      <c r="G119" s="20">
        <f t="shared" si="5"/>
        <v>-0.10035081364916287</v>
      </c>
    </row>
    <row r="120" spans="1:7" x14ac:dyDescent="0.15">
      <c r="A120" s="16">
        <f>Befutv!A268</f>
        <v>2013</v>
      </c>
      <c r="B120" s="15">
        <f>Befutv!D268</f>
        <v>90402</v>
      </c>
      <c r="C120">
        <f>SUM(Befutv!D263:D267)/5</f>
        <v>90778.4</v>
      </c>
      <c r="D120" s="15">
        <f t="shared" si="3"/>
        <v>-376.39999999999418</v>
      </c>
      <c r="E120" s="18">
        <f>Befutv!D268/Befutv!B268*1000</f>
        <v>9.3730715124650796</v>
      </c>
      <c r="F120" s="18">
        <f t="shared" si="4"/>
        <v>9.647829264518256</v>
      </c>
      <c r="G120" s="20">
        <f t="shared" si="5"/>
        <v>-0.27475775205317632</v>
      </c>
    </row>
    <row r="121" spans="1:7" x14ac:dyDescent="0.15">
      <c r="A121" s="16">
        <f>Befutv!A269</f>
        <v>2014</v>
      </c>
      <c r="B121" s="15">
        <f>Befutv!D269</f>
        <v>88976</v>
      </c>
      <c r="C121">
        <f>SUM(Befutv!D264:D268)/5</f>
        <v>90569</v>
      </c>
      <c r="D121" s="15">
        <f t="shared" si="3"/>
        <v>-1593</v>
      </c>
      <c r="E121" s="18">
        <f>Befutv!D269/Befutv!B269*1000</f>
        <v>9.1282199119658625</v>
      </c>
      <c r="F121" s="18">
        <f t="shared" si="4"/>
        <v>9.5465236927887513</v>
      </c>
      <c r="G121" s="20">
        <f t="shared" si="5"/>
        <v>-0.41830378082288888</v>
      </c>
    </row>
    <row r="122" spans="1:7" x14ac:dyDescent="0.15">
      <c r="A122" s="16">
        <f>Befutv!A270</f>
        <v>2015</v>
      </c>
      <c r="B122" s="15">
        <f>Befutv!D270</f>
        <v>90907</v>
      </c>
      <c r="C122">
        <f>SUM(Befutv!D265:D269)/5</f>
        <v>90348.2</v>
      </c>
      <c r="D122" s="15">
        <f t="shared" si="3"/>
        <v>558.80000000000291</v>
      </c>
      <c r="E122" s="18">
        <f>Befutv!D270/Befutv!B270*1000</f>
        <v>9.2281842575238677</v>
      </c>
      <c r="F122" s="18">
        <f t="shared" si="4"/>
        <v>9.4434005894380793</v>
      </c>
      <c r="G122" s="20">
        <f t="shared" si="5"/>
        <v>-0.21521633191421152</v>
      </c>
    </row>
    <row r="123" spans="1:7" x14ac:dyDescent="0.15">
      <c r="A123" s="16">
        <f>Befutv!A271</f>
        <v>2016</v>
      </c>
      <c r="B123" s="15">
        <f>Befutv!D271</f>
        <v>90982</v>
      </c>
      <c r="C123">
        <f>SUM(Befutv!D266:D270)/5</f>
        <v>90432.2</v>
      </c>
      <c r="D123" s="15">
        <f t="shared" si="3"/>
        <v>549.80000000000291</v>
      </c>
      <c r="E123" s="18">
        <f>Befutv!D271/Befutv!B271*1000</f>
        <v>9.1026120360538751</v>
      </c>
      <c r="F123" s="18">
        <f t="shared" si="4"/>
        <v>9.3669658085297325</v>
      </c>
      <c r="G123" s="20">
        <f t="shared" si="5"/>
        <v>-0.26435377247585734</v>
      </c>
    </row>
    <row r="124" spans="1:7" x14ac:dyDescent="0.15">
      <c r="A124" s="16">
        <f>Befutv!A272</f>
        <v>2017</v>
      </c>
      <c r="B124" s="15">
        <f>Befutv!D272</f>
        <v>91972</v>
      </c>
      <c r="C124">
        <f>SUM(Befutv!D267:D271)/5</f>
        <v>90641</v>
      </c>
      <c r="D124" s="15">
        <f t="shared" si="3"/>
        <v>1331</v>
      </c>
      <c r="E124" s="18">
        <f>Befutv!D272/Befutv!B272*1000</f>
        <v>9.0879249725451228</v>
      </c>
      <c r="F124" s="18">
        <f t="shared" si="4"/>
        <v>9.2906333128657916</v>
      </c>
      <c r="G124" s="20">
        <f t="shared" si="5"/>
        <v>-0.20270834032066887</v>
      </c>
    </row>
    <row r="125" spans="1:7" x14ac:dyDescent="0.15">
      <c r="A125" s="16">
        <f>Befutv!A273</f>
        <v>2018</v>
      </c>
      <c r="B125" s="15">
        <f>Befutv!D273</f>
        <v>92185</v>
      </c>
      <c r="C125">
        <f>SUM(Befutv!D268:D272)/5</f>
        <v>90647.8</v>
      </c>
      <c r="D125" s="15">
        <f t="shared" si="3"/>
        <v>1537.1999999999971</v>
      </c>
      <c r="E125" s="18">
        <f>Befutv!D273/Befutv!B273*1000</f>
        <v>9.0110784897829319</v>
      </c>
      <c r="F125" s="18">
        <f t="shared" si="4"/>
        <v>9.1840025381107626</v>
      </c>
      <c r="G125" s="20">
        <f t="shared" si="5"/>
        <v>-0.1729240483278307</v>
      </c>
    </row>
    <row r="126" spans="1:7" x14ac:dyDescent="0.15">
      <c r="A126" s="16">
        <f>Befutv!A274</f>
        <v>2019</v>
      </c>
      <c r="B126" s="15">
        <f>Befutv!D274</f>
        <v>88766</v>
      </c>
      <c r="C126">
        <f>SUM(Befutv!D269:D273)/5</f>
        <v>91004.4</v>
      </c>
      <c r="D126" s="15">
        <f t="shared" si="3"/>
        <v>-2238.3999999999942</v>
      </c>
      <c r="E126" s="18">
        <f>Befutv!D274/Befutv!B274*1000</f>
        <v>8.5950360727949189</v>
      </c>
      <c r="F126" s="18">
        <f t="shared" si="4"/>
        <v>9.1116039335743331</v>
      </c>
      <c r="G126" s="20">
        <f t="shared" si="5"/>
        <v>-0.51656786077941419</v>
      </c>
    </row>
    <row r="127" spans="1:7" x14ac:dyDescent="0.15">
      <c r="A127" s="16">
        <f>Befutv!A275</f>
        <v>2020</v>
      </c>
      <c r="B127" s="15">
        <f>Befutv!D275</f>
        <v>98124</v>
      </c>
      <c r="C127">
        <f>SUM(Befutv!D270:D274)/5</f>
        <v>90962.4</v>
      </c>
      <c r="D127" s="15">
        <f t="shared" si="3"/>
        <v>7161.6000000000058</v>
      </c>
      <c r="E127" s="18">
        <f>Befutv!D275/Befutv!B275*1000</f>
        <v>9.4538212855497417</v>
      </c>
      <c r="F127" s="18">
        <f t="shared" si="4"/>
        <v>9.004967165740144</v>
      </c>
      <c r="G127" s="20">
        <f t="shared" si="5"/>
        <v>0.44885411980959766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D1F37-3A2C-485C-B3B5-903498137707}">
  <dimension ref="A1:G127"/>
  <sheetViews>
    <sheetView tabSelected="1" topLeftCell="A133" workbookViewId="0">
      <selection activeCell="A136" sqref="A136"/>
    </sheetView>
  </sheetViews>
  <sheetFormatPr defaultRowHeight="10.5" x14ac:dyDescent="0.15"/>
  <cols>
    <col min="1" max="1" width="25.6640625" style="16" customWidth="1"/>
    <col min="2" max="4" width="25.6640625" customWidth="1"/>
    <col min="5" max="5" width="19.1640625" style="18" customWidth="1"/>
    <col min="6" max="6" width="21.33203125" customWidth="1"/>
    <col min="7" max="7" width="19.83203125" customWidth="1"/>
  </cols>
  <sheetData>
    <row r="1" spans="1:7" s="17" customFormat="1" ht="31.5" x14ac:dyDescent="0.15">
      <c r="A1" s="17" t="s">
        <v>16</v>
      </c>
      <c r="B1" s="17" t="s">
        <v>17</v>
      </c>
      <c r="C1" s="17" t="s">
        <v>23</v>
      </c>
      <c r="D1" s="17" t="s">
        <v>19</v>
      </c>
      <c r="E1" s="19" t="s">
        <v>20</v>
      </c>
      <c r="F1" s="17" t="s">
        <v>21</v>
      </c>
      <c r="G1" s="17" t="s">
        <v>22</v>
      </c>
    </row>
    <row r="2" spans="1:7" s="17" customFormat="1" x14ac:dyDescent="0.15">
      <c r="A2" s="16">
        <f>Befutv!A150</f>
        <v>1895</v>
      </c>
      <c r="B2" s="15">
        <f>Befutv!D150</f>
        <v>74368</v>
      </c>
      <c r="C2">
        <f>SUM(Befutv!D146:D149)/4</f>
        <v>81742</v>
      </c>
      <c r="D2" s="15">
        <f t="shared" ref="D2:D33" si="0">B2-C2</f>
        <v>-7374</v>
      </c>
      <c r="E2" s="18">
        <f>Befutv!D150/Befutv!B150*1000</f>
        <v>15.117720958030272</v>
      </c>
    </row>
    <row r="3" spans="1:7" s="17" customFormat="1" x14ac:dyDescent="0.15">
      <c r="A3" s="16">
        <f>Befutv!A151</f>
        <v>1896</v>
      </c>
      <c r="B3" s="15">
        <f>Befutv!D151</f>
        <v>77259</v>
      </c>
      <c r="C3">
        <f>SUM(Befutv!D147:D150)/4</f>
        <v>80183.25</v>
      </c>
      <c r="D3" s="15">
        <f t="shared" si="0"/>
        <v>-2924.25</v>
      </c>
      <c r="E3" s="18">
        <f>Befutv!D151/Befutv!B151*1000</f>
        <v>15.568350902194187</v>
      </c>
    </row>
    <row r="4" spans="1:7" s="17" customFormat="1" x14ac:dyDescent="0.15">
      <c r="A4" s="16">
        <f>Befutv!A152</f>
        <v>1897</v>
      </c>
      <c r="B4" s="15">
        <f>Befutv!D152</f>
        <v>76558</v>
      </c>
      <c r="C4">
        <f>SUM(Befutv!D148:D151)/4</f>
        <v>78024.5</v>
      </c>
      <c r="D4" s="15">
        <f t="shared" si="0"/>
        <v>-1466.5</v>
      </c>
      <c r="E4" s="18">
        <f>Befutv!D152/Befutv!B152*1000</f>
        <v>15.282160446116601</v>
      </c>
    </row>
    <row r="5" spans="1:7" s="17" customFormat="1" x14ac:dyDescent="0.15">
      <c r="A5" s="16">
        <f>Befutv!A153</f>
        <v>1898</v>
      </c>
      <c r="B5" s="15">
        <f>Befutv!D153</f>
        <v>75949</v>
      </c>
      <c r="C5">
        <f>SUM(Befutv!D149:D152)/4</f>
        <v>76907.25</v>
      </c>
      <c r="D5" s="15">
        <f t="shared" si="0"/>
        <v>-958.25</v>
      </c>
      <c r="E5" s="18">
        <f>Befutv!D153/Befutv!B153*1000</f>
        <v>15.001033001127018</v>
      </c>
    </row>
    <row r="6" spans="1:7" s="17" customFormat="1" x14ac:dyDescent="0.15">
      <c r="A6" s="16">
        <f>Befutv!A154</f>
        <v>1899</v>
      </c>
      <c r="B6" s="15">
        <f>Befutv!D154</f>
        <v>89678</v>
      </c>
      <c r="C6">
        <f>SUM(Befutv!D150:D153)/4</f>
        <v>76033.5</v>
      </c>
      <c r="D6" s="15">
        <f t="shared" si="0"/>
        <v>13644.5</v>
      </c>
      <c r="E6" s="18">
        <f>Befutv!D154/Befutv!B154*1000</f>
        <v>17.592883590503558</v>
      </c>
    </row>
    <row r="7" spans="1:7" x14ac:dyDescent="0.15">
      <c r="A7" s="16">
        <f>Befutv!A155</f>
        <v>1900</v>
      </c>
      <c r="B7" s="15">
        <f>Befutv!D155</f>
        <v>86146</v>
      </c>
      <c r="C7">
        <f>SUM(Befutv!D151:D154)/4</f>
        <v>79861</v>
      </c>
      <c r="D7" s="15">
        <f t="shared" si="0"/>
        <v>6285</v>
      </c>
      <c r="E7" s="18">
        <f>Befutv!D155/Befutv!B155*1000</f>
        <v>16.771534998649845</v>
      </c>
      <c r="F7" s="18">
        <f t="shared" ref="F7:F38" si="1">SUM(E2:E6)/5</f>
        <v>15.712429779594327</v>
      </c>
      <c r="G7" s="20">
        <f t="shared" ref="G7:G38" si="2">E7-F7</f>
        <v>1.0591052190555175</v>
      </c>
    </row>
    <row r="8" spans="1:7" x14ac:dyDescent="0.15">
      <c r="A8" s="16">
        <f>Befutv!A156</f>
        <v>1901</v>
      </c>
      <c r="B8" s="15">
        <f>Befutv!D156</f>
        <v>82772</v>
      </c>
      <c r="C8">
        <f>SUM(Befutv!D152:D155)/4</f>
        <v>82082.75</v>
      </c>
      <c r="D8" s="15">
        <f t="shared" si="0"/>
        <v>689.25</v>
      </c>
      <c r="E8" s="18">
        <f>Befutv!D156/Befutv!B156*1000</f>
        <v>15.993884713871545</v>
      </c>
      <c r="F8" s="18">
        <f t="shared" si="1"/>
        <v>16.043192587718242</v>
      </c>
      <c r="G8" s="20">
        <f t="shared" si="2"/>
        <v>-4.9307873846696992E-2</v>
      </c>
    </row>
    <row r="9" spans="1:7" x14ac:dyDescent="0.15">
      <c r="A9" s="16">
        <f>Befutv!A157</f>
        <v>1902</v>
      </c>
      <c r="B9" s="15">
        <f>Befutv!D157</f>
        <v>79722</v>
      </c>
      <c r="C9">
        <f>SUM(Befutv!D153:D156)/4</f>
        <v>83636.25</v>
      </c>
      <c r="D9" s="15">
        <f t="shared" si="0"/>
        <v>-3914.25</v>
      </c>
      <c r="E9" s="18">
        <f>Befutv!D157/Befutv!B157*1000</f>
        <v>15.334834206363373</v>
      </c>
      <c r="F9" s="18">
        <f t="shared" si="1"/>
        <v>16.128299350053716</v>
      </c>
      <c r="G9" s="20">
        <f t="shared" si="2"/>
        <v>-0.7934651436903426</v>
      </c>
    </row>
    <row r="10" spans="1:7" x14ac:dyDescent="0.15">
      <c r="A10" s="16">
        <f>Befutv!A158</f>
        <v>1903</v>
      </c>
      <c r="B10" s="15">
        <f>Befutv!D158</f>
        <v>78610</v>
      </c>
      <c r="C10">
        <f>SUM(Befutv!D154:D157)/4</f>
        <v>84579.5</v>
      </c>
      <c r="D10" s="15">
        <f t="shared" si="0"/>
        <v>-5969.5</v>
      </c>
      <c r="E10" s="18">
        <f>Befutv!D158/Befutv!B158*1000</f>
        <v>15.055663436494921</v>
      </c>
      <c r="F10" s="18">
        <f t="shared" si="1"/>
        <v>16.138834102103065</v>
      </c>
      <c r="G10" s="20">
        <f t="shared" si="2"/>
        <v>-1.0831706656081437</v>
      </c>
    </row>
    <row r="11" spans="1:7" x14ac:dyDescent="0.15">
      <c r="A11" s="16">
        <f>Befutv!A159</f>
        <v>1904</v>
      </c>
      <c r="B11" s="15">
        <f>Befutv!D159</f>
        <v>80152</v>
      </c>
      <c r="C11">
        <f>SUM(Befutv!D155:D158)/4</f>
        <v>81812.5</v>
      </c>
      <c r="D11" s="15">
        <f t="shared" si="0"/>
        <v>-1660.5</v>
      </c>
      <c r="E11" s="18">
        <f>Befutv!D159/Befutv!B159*1000</f>
        <v>15.235673739277081</v>
      </c>
      <c r="F11" s="18">
        <f t="shared" si="1"/>
        <v>16.14976018917665</v>
      </c>
      <c r="G11" s="20">
        <f t="shared" si="2"/>
        <v>-0.91408644989956933</v>
      </c>
    </row>
    <row r="12" spans="1:7" x14ac:dyDescent="0.15">
      <c r="A12" s="16">
        <f>Befutv!A160</f>
        <v>1905</v>
      </c>
      <c r="B12" s="15">
        <f>Befutv!D160</f>
        <v>82443</v>
      </c>
      <c r="C12">
        <f>SUM(Befutv!D156:D159)/4</f>
        <v>80314</v>
      </c>
      <c r="D12" s="15">
        <f t="shared" si="0"/>
        <v>2129</v>
      </c>
      <c r="E12" s="18">
        <f>Befutv!D160/Befutv!B160*1000</f>
        <v>15.57030983675755</v>
      </c>
      <c r="F12" s="18">
        <f t="shared" si="1"/>
        <v>15.678318218931352</v>
      </c>
      <c r="G12" s="20">
        <f t="shared" si="2"/>
        <v>-0.10800838217380182</v>
      </c>
    </row>
    <row r="13" spans="1:7" x14ac:dyDescent="0.15">
      <c r="A13" s="16">
        <f>Befutv!A161</f>
        <v>1906</v>
      </c>
      <c r="B13" s="15">
        <f>Befutv!D161</f>
        <v>76366</v>
      </c>
      <c r="C13">
        <f>SUM(Befutv!D157:D160)/4</f>
        <v>80231.75</v>
      </c>
      <c r="D13" s="15">
        <f t="shared" si="0"/>
        <v>-3865.75</v>
      </c>
      <c r="E13" s="18">
        <f>Befutv!D161/Befutv!B161*1000</f>
        <v>14.30864025197417</v>
      </c>
      <c r="F13" s="18">
        <f t="shared" si="1"/>
        <v>15.438073186552895</v>
      </c>
      <c r="G13" s="20">
        <f t="shared" si="2"/>
        <v>-1.1294329345787251</v>
      </c>
    </row>
    <row r="14" spans="1:7" x14ac:dyDescent="0.15">
      <c r="A14" s="16">
        <f>Befutv!A162</f>
        <v>1907</v>
      </c>
      <c r="B14" s="15">
        <f>Befutv!D162</f>
        <v>78149</v>
      </c>
      <c r="C14">
        <f>SUM(Befutv!D158:D161)/4</f>
        <v>79392.75</v>
      </c>
      <c r="D14" s="15">
        <f t="shared" si="0"/>
        <v>-1243.75</v>
      </c>
      <c r="E14" s="18">
        <f>Befutv!D162/Befutv!B162*1000</f>
        <v>14.532013887687944</v>
      </c>
      <c r="F14" s="18">
        <f t="shared" si="1"/>
        <v>15.101024294173419</v>
      </c>
      <c r="G14" s="20">
        <f t="shared" si="2"/>
        <v>-0.56901040648547507</v>
      </c>
    </row>
    <row r="15" spans="1:7" x14ac:dyDescent="0.15">
      <c r="A15" s="16">
        <f>Befutv!A163</f>
        <v>1908</v>
      </c>
      <c r="B15" s="15">
        <f>Befutv!D163</f>
        <v>80568</v>
      </c>
      <c r="C15">
        <f>SUM(Befutv!D159:D162)/4</f>
        <v>79277.5</v>
      </c>
      <c r="D15" s="15">
        <f t="shared" si="0"/>
        <v>1290.5</v>
      </c>
      <c r="E15" s="18">
        <f>Befutv!D163/Befutv!B163*1000</f>
        <v>14.838662148224547</v>
      </c>
      <c r="F15" s="18">
        <f t="shared" si="1"/>
        <v>14.940460230438333</v>
      </c>
      <c r="G15" s="20">
        <f t="shared" si="2"/>
        <v>-0.1017980822137865</v>
      </c>
    </row>
    <row r="16" spans="1:7" x14ac:dyDescent="0.15">
      <c r="A16" s="16">
        <f>Befutv!A164</f>
        <v>1909</v>
      </c>
      <c r="B16" s="15">
        <f>Befutv!D164</f>
        <v>74538</v>
      </c>
      <c r="C16">
        <f>SUM(Befutv!D160:D163)/4</f>
        <v>79381.5</v>
      </c>
      <c r="D16" s="15">
        <f t="shared" si="0"/>
        <v>-4843.5</v>
      </c>
      <c r="E16" s="18">
        <f>Befutv!D164/Befutv!B164*1000</f>
        <v>13.610664298218497</v>
      </c>
      <c r="F16" s="18">
        <f t="shared" si="1"/>
        <v>14.897059972784259</v>
      </c>
      <c r="G16" s="20">
        <f t="shared" si="2"/>
        <v>-1.2863956745657621</v>
      </c>
    </row>
    <row r="17" spans="1:7" x14ac:dyDescent="0.15">
      <c r="A17" s="16">
        <f>Befutv!A165</f>
        <v>1910</v>
      </c>
      <c r="B17" s="15">
        <f>Befutv!D165</f>
        <v>77212</v>
      </c>
      <c r="C17">
        <f>SUM(Befutv!D161:D164)/4</f>
        <v>77405.25</v>
      </c>
      <c r="D17" s="15">
        <f t="shared" si="0"/>
        <v>-193.25</v>
      </c>
      <c r="E17" s="18">
        <f>Befutv!D165/Befutv!B165*1000</f>
        <v>13.981594606550807</v>
      </c>
      <c r="F17" s="18">
        <f t="shared" si="1"/>
        <v>14.572058084572541</v>
      </c>
      <c r="G17" s="20">
        <f t="shared" si="2"/>
        <v>-0.59046347802173393</v>
      </c>
    </row>
    <row r="18" spans="1:7" x14ac:dyDescent="0.15">
      <c r="A18" s="16">
        <f>Befutv!A166</f>
        <v>1911</v>
      </c>
      <c r="B18" s="15">
        <f>Befutv!D166</f>
        <v>76462</v>
      </c>
      <c r="C18">
        <f>SUM(Befutv!D162:D165)/4</f>
        <v>77616.75</v>
      </c>
      <c r="D18" s="15">
        <f t="shared" si="0"/>
        <v>-1154.75</v>
      </c>
      <c r="E18" s="18">
        <f>Befutv!D166/Befutv!B166*1000</f>
        <v>13.747710048493303</v>
      </c>
      <c r="F18" s="18">
        <f t="shared" si="1"/>
        <v>14.254315038531194</v>
      </c>
      <c r="G18" s="20">
        <f t="shared" si="2"/>
        <v>-0.50660499003789106</v>
      </c>
    </row>
    <row r="19" spans="1:7" x14ac:dyDescent="0.15">
      <c r="A19" s="16">
        <f>Befutv!A167</f>
        <v>1912</v>
      </c>
      <c r="B19" s="15">
        <f>Befutv!D167</f>
        <v>79241</v>
      </c>
      <c r="C19">
        <f>SUM(Befutv!D163:D166)/4</f>
        <v>77195</v>
      </c>
      <c r="D19" s="15">
        <f t="shared" si="0"/>
        <v>2046</v>
      </c>
      <c r="E19" s="18">
        <f>Befutv!D167/Befutv!B167*1000</f>
        <v>14.13959407529221</v>
      </c>
      <c r="F19" s="18">
        <f t="shared" si="1"/>
        <v>14.14212899783502</v>
      </c>
      <c r="G19" s="20">
        <f t="shared" si="2"/>
        <v>-2.5349225428090705E-3</v>
      </c>
    </row>
    <row r="20" spans="1:7" x14ac:dyDescent="0.15">
      <c r="A20" s="16">
        <f>Befutv!A168</f>
        <v>1913</v>
      </c>
      <c r="B20" s="15">
        <f>Befutv!D168</f>
        <v>76724</v>
      </c>
      <c r="C20">
        <f>SUM(Befutv!D164:D167)/4</f>
        <v>76863.25</v>
      </c>
      <c r="D20" s="15">
        <f t="shared" si="0"/>
        <v>-139.25</v>
      </c>
      <c r="E20" s="18">
        <f>Befutv!D168/Befutv!B168*1000</f>
        <v>13.606964728549707</v>
      </c>
      <c r="F20" s="18">
        <f t="shared" si="1"/>
        <v>14.063645035355872</v>
      </c>
      <c r="G20" s="20">
        <f t="shared" si="2"/>
        <v>-0.45668030680616489</v>
      </c>
    </row>
    <row r="21" spans="1:7" x14ac:dyDescent="0.15">
      <c r="A21" s="16">
        <f>Befutv!A169</f>
        <v>1914</v>
      </c>
      <c r="B21" s="15">
        <f>Befutv!D169</f>
        <v>78311</v>
      </c>
      <c r="C21">
        <f>SUM(Befutv!D165:D168)/4</f>
        <v>77409.75</v>
      </c>
      <c r="D21" s="15">
        <f t="shared" si="0"/>
        <v>901.25</v>
      </c>
      <c r="E21" s="18">
        <f>Befutv!D169/Befutv!B169*1000</f>
        <v>13.788101888035563</v>
      </c>
      <c r="F21" s="18">
        <f t="shared" si="1"/>
        <v>13.817305551420905</v>
      </c>
      <c r="G21" s="20">
        <f t="shared" si="2"/>
        <v>-2.9203663385342082E-2</v>
      </c>
    </row>
    <row r="22" spans="1:7" x14ac:dyDescent="0.15">
      <c r="A22" s="16">
        <f>Befutv!A170</f>
        <v>1915</v>
      </c>
      <c r="B22" s="15">
        <f>Befutv!D170</f>
        <v>83587</v>
      </c>
      <c r="C22">
        <f>SUM(Befutv!D166:D169)/4</f>
        <v>77684.5</v>
      </c>
      <c r="D22" s="15">
        <f t="shared" si="0"/>
        <v>5902.5</v>
      </c>
      <c r="E22" s="18">
        <f>Befutv!D170/Befutv!B170*1000</f>
        <v>14.631682870216395</v>
      </c>
      <c r="F22" s="18">
        <f t="shared" si="1"/>
        <v>13.852793069384319</v>
      </c>
      <c r="G22" s="20">
        <f t="shared" si="2"/>
        <v>0.77888980083207571</v>
      </c>
    </row>
    <row r="23" spans="1:7" x14ac:dyDescent="0.15">
      <c r="A23" s="16">
        <f>Befutv!A171</f>
        <v>1916</v>
      </c>
      <c r="B23" s="15">
        <f>Befutv!D171</f>
        <v>77771</v>
      </c>
      <c r="C23">
        <f>SUM(Befutv!D167:D170)/4</f>
        <v>79465.75</v>
      </c>
      <c r="D23" s="15">
        <f t="shared" si="0"/>
        <v>-1694.75</v>
      </c>
      <c r="E23" s="18">
        <f>Befutv!D171/Befutv!B171*1000</f>
        <v>13.507617628699348</v>
      </c>
      <c r="F23" s="18">
        <f t="shared" si="1"/>
        <v>13.982810722117435</v>
      </c>
      <c r="G23" s="20">
        <f t="shared" si="2"/>
        <v>-0.47519309341808658</v>
      </c>
    </row>
    <row r="24" spans="1:7" x14ac:dyDescent="0.15">
      <c r="A24" s="16">
        <f>Befutv!A172</f>
        <v>1917</v>
      </c>
      <c r="B24" s="15">
        <f>Befutv!D172</f>
        <v>77385</v>
      </c>
      <c r="C24">
        <f>SUM(Befutv!D168:D171)/4</f>
        <v>79098.25</v>
      </c>
      <c r="D24" s="15">
        <f t="shared" si="0"/>
        <v>-1713.25</v>
      </c>
      <c r="E24" s="18">
        <f>Befutv!D172/Befutv!B172*1000</f>
        <v>13.340293236487705</v>
      </c>
      <c r="F24" s="18">
        <f t="shared" si="1"/>
        <v>13.934792238158645</v>
      </c>
      <c r="G24" s="20">
        <f t="shared" si="2"/>
        <v>-0.59449900167093972</v>
      </c>
    </row>
    <row r="25" spans="1:7" x14ac:dyDescent="0.15">
      <c r="A25" s="16">
        <f>Befutv!A173</f>
        <v>1918</v>
      </c>
      <c r="B25" s="15">
        <f>Befutv!D173</f>
        <v>104591</v>
      </c>
      <c r="C25">
        <f>SUM(Befutv!D169:D172)/4</f>
        <v>79263.5</v>
      </c>
      <c r="D25" s="15">
        <f t="shared" si="0"/>
        <v>25327.5</v>
      </c>
      <c r="E25" s="18">
        <f>Befutv!D173/Befutv!B173*1000</f>
        <v>17.989972221505543</v>
      </c>
      <c r="F25" s="18">
        <f t="shared" si="1"/>
        <v>13.774932070397744</v>
      </c>
      <c r="G25" s="20">
        <f t="shared" si="2"/>
        <v>4.2150401511077984</v>
      </c>
    </row>
    <row r="26" spans="1:7" x14ac:dyDescent="0.15">
      <c r="A26" s="16">
        <f>Befutv!A174</f>
        <v>1919</v>
      </c>
      <c r="B26" s="15">
        <f>Befutv!D174</f>
        <v>84289</v>
      </c>
      <c r="C26">
        <f>SUM(Befutv!D170:D173)/4</f>
        <v>85833.5</v>
      </c>
      <c r="D26" s="15">
        <f t="shared" si="0"/>
        <v>-1544.5</v>
      </c>
      <c r="E26" s="18">
        <f>Befutv!D174/Befutv!B174*1000</f>
        <v>14.415677547448393</v>
      </c>
      <c r="F26" s="18">
        <f t="shared" si="1"/>
        <v>14.65153356898891</v>
      </c>
      <c r="G26" s="20">
        <f t="shared" si="2"/>
        <v>-0.23585602154051699</v>
      </c>
    </row>
    <row r="27" spans="1:7" x14ac:dyDescent="0.15">
      <c r="A27" s="16">
        <f>Befutv!A175</f>
        <v>1920</v>
      </c>
      <c r="B27" s="15">
        <f>Befutv!D175</f>
        <v>78128</v>
      </c>
      <c r="C27">
        <f>SUM(Befutv!D171:D174)/4</f>
        <v>86009</v>
      </c>
      <c r="D27" s="15">
        <f t="shared" si="0"/>
        <v>-7881</v>
      </c>
      <c r="E27" s="18">
        <f>Befutv!D175/Befutv!B175*1000</f>
        <v>13.231966390317604</v>
      </c>
      <c r="F27" s="18">
        <f t="shared" si="1"/>
        <v>14.777048700871479</v>
      </c>
      <c r="G27" s="20">
        <f t="shared" si="2"/>
        <v>-1.5450823105538749</v>
      </c>
    </row>
    <row r="28" spans="1:7" x14ac:dyDescent="0.15">
      <c r="A28" s="16">
        <f>Befutv!A176</f>
        <v>1921</v>
      </c>
      <c r="B28" s="15">
        <f>Befutv!D176</f>
        <v>73536</v>
      </c>
      <c r="C28">
        <f>SUM(Befutv!D172:D175)/4</f>
        <v>86098.25</v>
      </c>
      <c r="D28" s="15">
        <f t="shared" si="0"/>
        <v>-12562.25</v>
      </c>
      <c r="E28" s="18">
        <f>Befutv!D176/Befutv!B176*1000</f>
        <v>12.350033152422546</v>
      </c>
      <c r="F28" s="18">
        <f t="shared" si="1"/>
        <v>14.497105404891721</v>
      </c>
      <c r="G28" s="20">
        <f t="shared" si="2"/>
        <v>-2.1470722524691759</v>
      </c>
    </row>
    <row r="29" spans="1:7" x14ac:dyDescent="0.15">
      <c r="A29" s="16">
        <f>Befutv!A177</f>
        <v>1922</v>
      </c>
      <c r="B29" s="15">
        <f>Befutv!D177</f>
        <v>76343</v>
      </c>
      <c r="C29">
        <f>SUM(Befutv!D173:D176)/4</f>
        <v>85136</v>
      </c>
      <c r="D29" s="15">
        <f t="shared" si="0"/>
        <v>-8793</v>
      </c>
      <c r="E29" s="18">
        <f>Befutv!D177/Befutv!B177*1000</f>
        <v>12.750354069798515</v>
      </c>
      <c r="F29" s="18">
        <f t="shared" si="1"/>
        <v>14.265588509636359</v>
      </c>
      <c r="G29" s="20">
        <f t="shared" si="2"/>
        <v>-1.5152344398378439</v>
      </c>
    </row>
    <row r="30" spans="1:7" x14ac:dyDescent="0.15">
      <c r="A30" s="16">
        <f>Befutv!A178</f>
        <v>1923</v>
      </c>
      <c r="B30" s="15">
        <f>Befutv!D178</f>
        <v>68424</v>
      </c>
      <c r="C30">
        <f>SUM(Befutv!D174:D177)/4</f>
        <v>78074</v>
      </c>
      <c r="D30" s="15">
        <f t="shared" si="0"/>
        <v>-9650</v>
      </c>
      <c r="E30" s="18">
        <f>Befutv!D178/Befutv!B178*1000</f>
        <v>11.393064556869499</v>
      </c>
      <c r="F30" s="18">
        <f t="shared" si="1"/>
        <v>14.14760067629852</v>
      </c>
      <c r="G30" s="20">
        <f t="shared" si="2"/>
        <v>-2.7545361194290212</v>
      </c>
    </row>
    <row r="31" spans="1:7" x14ac:dyDescent="0.15">
      <c r="A31" s="16">
        <f>Befutv!A179</f>
        <v>1924</v>
      </c>
      <c r="B31" s="15">
        <f>Befutv!D179</f>
        <v>72001</v>
      </c>
      <c r="C31">
        <f>SUM(Befutv!D175:D178)/4</f>
        <v>74107.75</v>
      </c>
      <c r="D31" s="15">
        <f t="shared" si="0"/>
        <v>-2106.75</v>
      </c>
      <c r="E31" s="18">
        <f>Befutv!D179/Befutv!B179*1000</f>
        <v>11.928361904124472</v>
      </c>
      <c r="F31" s="18">
        <f t="shared" si="1"/>
        <v>12.828219143371314</v>
      </c>
      <c r="G31" s="20">
        <f t="shared" si="2"/>
        <v>-0.8998572392468418</v>
      </c>
    </row>
    <row r="32" spans="1:7" x14ac:dyDescent="0.15">
      <c r="A32" s="16">
        <f>Befutv!A180</f>
        <v>1925</v>
      </c>
      <c r="B32" s="15">
        <f>Befutv!D180</f>
        <v>70918</v>
      </c>
      <c r="C32">
        <f>SUM(Befutv!D176:D179)/4</f>
        <v>72576</v>
      </c>
      <c r="D32" s="15">
        <f t="shared" si="0"/>
        <v>-1658</v>
      </c>
      <c r="E32" s="18">
        <f>Befutv!D180/Befutv!B180*1000</f>
        <v>11.715086093113444</v>
      </c>
      <c r="F32" s="18">
        <f t="shared" si="1"/>
        <v>12.330756014706527</v>
      </c>
      <c r="G32" s="20">
        <f t="shared" si="2"/>
        <v>-0.6156699215930832</v>
      </c>
    </row>
    <row r="33" spans="1:7" x14ac:dyDescent="0.15">
      <c r="A33" s="16">
        <f>Befutv!A181</f>
        <v>1926</v>
      </c>
      <c r="B33" s="15">
        <f>Befutv!D181</f>
        <v>71344</v>
      </c>
      <c r="C33">
        <f>SUM(Befutv!D177:D180)/4</f>
        <v>71921.5</v>
      </c>
      <c r="D33" s="15">
        <f t="shared" si="0"/>
        <v>-577.5</v>
      </c>
      <c r="E33" s="18">
        <f>Befutv!D181/Befutv!B181*1000</f>
        <v>11.745090188806474</v>
      </c>
      <c r="F33" s="18">
        <f t="shared" si="1"/>
        <v>12.027379955265694</v>
      </c>
      <c r="G33" s="20">
        <f t="shared" si="2"/>
        <v>-0.2822897664592201</v>
      </c>
    </row>
    <row r="34" spans="1:7" x14ac:dyDescent="0.15">
      <c r="A34" s="16">
        <f>Befutv!A182</f>
        <v>1927</v>
      </c>
      <c r="B34" s="15">
        <f>Befutv!D182</f>
        <v>77219</v>
      </c>
      <c r="C34">
        <f>SUM(Befutv!D178:D181)/4</f>
        <v>70671.75</v>
      </c>
      <c r="D34" s="15">
        <f t="shared" ref="D34:D65" si="3">B34-C34</f>
        <v>6547.25</v>
      </c>
      <c r="E34" s="18">
        <f>Befutv!D182/Befutv!B182*1000</f>
        <v>12.683964629644626</v>
      </c>
      <c r="F34" s="18">
        <f t="shared" si="1"/>
        <v>11.906391362542481</v>
      </c>
      <c r="G34" s="20">
        <f t="shared" si="2"/>
        <v>0.77757326710214514</v>
      </c>
    </row>
    <row r="35" spans="1:7" x14ac:dyDescent="0.15">
      <c r="A35" s="16">
        <f>Befutv!A183</f>
        <v>1928</v>
      </c>
      <c r="B35" s="15">
        <f>Befutv!D183</f>
        <v>73267</v>
      </c>
      <c r="C35">
        <f>SUM(Befutv!D179:D182)/4</f>
        <v>72870.5</v>
      </c>
      <c r="D35" s="15">
        <f t="shared" si="3"/>
        <v>396.5</v>
      </c>
      <c r="E35" s="18">
        <f>Befutv!D183/Befutv!B183*1000</f>
        <v>12.000773112712299</v>
      </c>
      <c r="F35" s="18">
        <f t="shared" si="1"/>
        <v>11.893113474511702</v>
      </c>
      <c r="G35" s="20">
        <f t="shared" si="2"/>
        <v>0.10765963820059632</v>
      </c>
    </row>
    <row r="36" spans="1:7" x14ac:dyDescent="0.15">
      <c r="A36" s="16">
        <f>Befutv!A184</f>
        <v>1929</v>
      </c>
      <c r="B36" s="15">
        <f>Befutv!D184</f>
        <v>74538</v>
      </c>
      <c r="C36">
        <f>SUM(Befutv!D180:D183)/4</f>
        <v>73187</v>
      </c>
      <c r="D36" s="15">
        <f t="shared" si="3"/>
        <v>1351</v>
      </c>
      <c r="E36" s="18">
        <f>Befutv!D184/Befutv!B184*1000</f>
        <v>12.179252558790081</v>
      </c>
      <c r="F36" s="18">
        <f t="shared" si="1"/>
        <v>12.014655185680263</v>
      </c>
      <c r="G36" s="20">
        <f t="shared" si="2"/>
        <v>0.16459737310981737</v>
      </c>
    </row>
    <row r="37" spans="1:7" x14ac:dyDescent="0.15">
      <c r="A37" s="16">
        <f>Befutv!A185</f>
        <v>1930</v>
      </c>
      <c r="B37" s="15">
        <f>Befutv!D185</f>
        <v>71790</v>
      </c>
      <c r="C37">
        <f>SUM(Befutv!D181:D184)/4</f>
        <v>74092</v>
      </c>
      <c r="D37" s="15">
        <f t="shared" si="3"/>
        <v>-2302</v>
      </c>
      <c r="E37" s="18">
        <f>Befutv!D185/Befutv!B185*1000</f>
        <v>11.688011655775602</v>
      </c>
      <c r="F37" s="18">
        <f t="shared" si="1"/>
        <v>12.064833316613385</v>
      </c>
      <c r="G37" s="20">
        <f t="shared" si="2"/>
        <v>-0.37682166083778235</v>
      </c>
    </row>
    <row r="38" spans="1:7" x14ac:dyDescent="0.15">
      <c r="A38" s="16">
        <f>Befutv!A186</f>
        <v>1931</v>
      </c>
      <c r="B38" s="15">
        <f>Befutv!D186</f>
        <v>77121</v>
      </c>
      <c r="C38">
        <f>SUM(Befutv!D182:D185)/4</f>
        <v>74203.5</v>
      </c>
      <c r="D38" s="15">
        <f t="shared" si="3"/>
        <v>2917.5</v>
      </c>
      <c r="E38" s="18">
        <f>Befutv!D186/Befutv!B186*1000</f>
        <v>12.51467355657153</v>
      </c>
      <c r="F38" s="18">
        <f t="shared" si="1"/>
        <v>12.059418429145818</v>
      </c>
      <c r="G38" s="20">
        <f t="shared" si="2"/>
        <v>0.45525512742571195</v>
      </c>
    </row>
    <row r="39" spans="1:7" x14ac:dyDescent="0.15">
      <c r="A39" s="16">
        <f>Befutv!A187</f>
        <v>1932</v>
      </c>
      <c r="B39" s="15">
        <f>Befutv!D187</f>
        <v>71459</v>
      </c>
      <c r="C39">
        <f>SUM(Befutv!D183:D186)/4</f>
        <v>74179</v>
      </c>
      <c r="D39" s="15">
        <f t="shared" si="3"/>
        <v>-2720</v>
      </c>
      <c r="E39" s="18">
        <f>Befutv!D187/Befutv!B187*1000</f>
        <v>11.543586128376296</v>
      </c>
      <c r="F39" s="18">
        <f t="shared" ref="F39:F70" si="4">SUM(E34:E38)/5</f>
        <v>12.213335102698828</v>
      </c>
      <c r="G39" s="20">
        <f t="shared" ref="G39:G70" si="5">E39-F39</f>
        <v>-0.66974897432253222</v>
      </c>
    </row>
    <row r="40" spans="1:7" x14ac:dyDescent="0.15">
      <c r="A40" s="16">
        <f>Befutv!A188</f>
        <v>1933</v>
      </c>
      <c r="B40" s="15">
        <f>Befutv!D188</f>
        <v>69607</v>
      </c>
      <c r="C40">
        <f>SUM(Befutv!D184:D187)/4</f>
        <v>73727</v>
      </c>
      <c r="D40" s="15">
        <f t="shared" si="3"/>
        <v>-4120</v>
      </c>
      <c r="E40" s="18">
        <f>Befutv!D188/Befutv!B188*1000</f>
        <v>11.20603081412964</v>
      </c>
      <c r="F40" s="18">
        <f t="shared" si="4"/>
        <v>11.985259402445163</v>
      </c>
      <c r="G40" s="20">
        <f t="shared" si="5"/>
        <v>-0.77922858831552233</v>
      </c>
    </row>
    <row r="41" spans="1:7" x14ac:dyDescent="0.15">
      <c r="A41" s="16">
        <f>Befutv!A189</f>
        <v>1934</v>
      </c>
      <c r="B41" s="15">
        <f>Befutv!D189</f>
        <v>69921</v>
      </c>
      <c r="C41">
        <f>SUM(Befutv!D185:D188)/4</f>
        <v>72494.25</v>
      </c>
      <c r="D41" s="15">
        <f t="shared" si="3"/>
        <v>-2573.25</v>
      </c>
      <c r="E41" s="18">
        <f>Befutv!D189/Befutv!B189*1000</f>
        <v>11.217710637901908</v>
      </c>
      <c r="F41" s="18">
        <f t="shared" si="4"/>
        <v>11.826310942728631</v>
      </c>
      <c r="G41" s="20">
        <f t="shared" si="5"/>
        <v>-0.608600304826723</v>
      </c>
    </row>
    <row r="42" spans="1:7" x14ac:dyDescent="0.15">
      <c r="A42" s="16">
        <f>Befutv!A190</f>
        <v>1935</v>
      </c>
      <c r="B42" s="15">
        <f>Befutv!D190</f>
        <v>72813</v>
      </c>
      <c r="C42">
        <f>SUM(Befutv!D186:D189)/4</f>
        <v>72027</v>
      </c>
      <c r="D42" s="15">
        <f t="shared" si="3"/>
        <v>786</v>
      </c>
      <c r="E42" s="18">
        <f>Befutv!D190/Befutv!B190*1000</f>
        <v>11.64913688587772</v>
      </c>
      <c r="F42" s="18">
        <f t="shared" si="4"/>
        <v>11.634002558550996</v>
      </c>
      <c r="G42" s="20">
        <f t="shared" si="5"/>
        <v>1.5134327326723707E-2</v>
      </c>
    </row>
    <row r="43" spans="1:7" x14ac:dyDescent="0.15">
      <c r="A43" s="16">
        <f>Befutv!A191</f>
        <v>1936</v>
      </c>
      <c r="B43" s="15">
        <f>Befutv!D191</f>
        <v>74836</v>
      </c>
      <c r="C43">
        <f>SUM(Befutv!D187:D190)/4</f>
        <v>70950</v>
      </c>
      <c r="D43" s="15">
        <f t="shared" si="3"/>
        <v>3886</v>
      </c>
      <c r="E43" s="18">
        <f>Befutv!D191/Befutv!B191*1000</f>
        <v>11.941493130242634</v>
      </c>
      <c r="F43" s="18">
        <f t="shared" si="4"/>
        <v>11.626227604571421</v>
      </c>
      <c r="G43" s="20">
        <f t="shared" si="5"/>
        <v>0.31526552567121335</v>
      </c>
    </row>
    <row r="44" spans="1:7" x14ac:dyDescent="0.15">
      <c r="A44" s="16">
        <f>Befutv!A192</f>
        <v>1937</v>
      </c>
      <c r="B44" s="15">
        <f>Befutv!D192</f>
        <v>75392</v>
      </c>
      <c r="C44">
        <f>SUM(Befutv!D188:D191)/4</f>
        <v>71794.25</v>
      </c>
      <c r="D44" s="15">
        <f t="shared" si="3"/>
        <v>3597.75</v>
      </c>
      <c r="E44" s="18">
        <f>Befutv!D192/Befutv!B192*1000</f>
        <v>11.996075562292175</v>
      </c>
      <c r="F44" s="18">
        <f t="shared" si="4"/>
        <v>11.51159151930564</v>
      </c>
      <c r="G44" s="20">
        <f t="shared" si="5"/>
        <v>0.48448404298653536</v>
      </c>
    </row>
    <row r="45" spans="1:7" x14ac:dyDescent="0.15">
      <c r="A45" s="16">
        <f>Befutv!A193</f>
        <v>1938</v>
      </c>
      <c r="B45" s="15">
        <f>Befutv!D193</f>
        <v>72693</v>
      </c>
      <c r="C45">
        <f>SUM(Befutv!D189:D192)/4</f>
        <v>73240.5</v>
      </c>
      <c r="D45" s="15">
        <f t="shared" si="3"/>
        <v>-547.5</v>
      </c>
      <c r="E45" s="18">
        <f>Befutv!D193/Befutv!B193*1000</f>
        <v>11.519894570928974</v>
      </c>
      <c r="F45" s="18">
        <f t="shared" si="4"/>
        <v>11.602089406088817</v>
      </c>
      <c r="G45" s="20">
        <f t="shared" si="5"/>
        <v>-8.2194835159842938E-2</v>
      </c>
    </row>
    <row r="46" spans="1:7" x14ac:dyDescent="0.15">
      <c r="A46" s="16">
        <f>Befutv!A194</f>
        <v>1939</v>
      </c>
      <c r="B46" s="15">
        <f>Befutv!D194</f>
        <v>72876</v>
      </c>
      <c r="C46">
        <f>SUM(Befutv!D190:D193)/4</f>
        <v>73933.5</v>
      </c>
      <c r="D46" s="15">
        <f t="shared" si="3"/>
        <v>-1057.5</v>
      </c>
      <c r="E46" s="18">
        <f>Befutv!D194/Befutv!B194*1000</f>
        <v>11.492275325749297</v>
      </c>
      <c r="F46" s="18">
        <f t="shared" si="4"/>
        <v>11.664862157448683</v>
      </c>
      <c r="G46" s="20">
        <f t="shared" si="5"/>
        <v>-0.17258683169938571</v>
      </c>
    </row>
    <row r="47" spans="1:7" x14ac:dyDescent="0.15">
      <c r="A47" s="16">
        <f>Befutv!A195</f>
        <v>1940</v>
      </c>
      <c r="B47" s="15">
        <f>Befutv!D195</f>
        <v>72748</v>
      </c>
      <c r="C47">
        <f>SUM(Befutv!D191:D194)/4</f>
        <v>73949.25</v>
      </c>
      <c r="D47" s="15">
        <f t="shared" si="3"/>
        <v>-1201.25</v>
      </c>
      <c r="E47" s="18">
        <f>Befutv!D195/Befutv!B195*1000</f>
        <v>11.417841389502392</v>
      </c>
      <c r="F47" s="18">
        <f t="shared" si="4"/>
        <v>11.719775095018161</v>
      </c>
      <c r="G47" s="20">
        <f t="shared" si="5"/>
        <v>-0.30193370551576848</v>
      </c>
    </row>
    <row r="48" spans="1:7" x14ac:dyDescent="0.15">
      <c r="A48" s="16">
        <f>Befutv!A196</f>
        <v>1941</v>
      </c>
      <c r="B48" s="15">
        <f>Befutv!D196</f>
        <v>71910</v>
      </c>
      <c r="C48">
        <f>SUM(Befutv!D192:D195)/4</f>
        <v>73427.25</v>
      </c>
      <c r="D48" s="15">
        <f t="shared" si="3"/>
        <v>-1517.25</v>
      </c>
      <c r="E48" s="18">
        <f>Befutv!D196/Befutv!B196*1000</f>
        <v>11.224583132624904</v>
      </c>
      <c r="F48" s="18">
        <f t="shared" si="4"/>
        <v>11.673515995743095</v>
      </c>
      <c r="G48" s="20">
        <f t="shared" si="5"/>
        <v>-0.44893286311819125</v>
      </c>
    </row>
    <row r="49" spans="1:7" x14ac:dyDescent="0.15">
      <c r="A49" s="16">
        <f>Befutv!A197</f>
        <v>1942</v>
      </c>
      <c r="B49" s="15">
        <f>Befutv!D197</f>
        <v>63741</v>
      </c>
      <c r="C49">
        <f>SUM(Befutv!D193:D196)/4</f>
        <v>72556.75</v>
      </c>
      <c r="D49" s="15">
        <f t="shared" si="3"/>
        <v>-8815.75</v>
      </c>
      <c r="E49" s="18">
        <f>Befutv!D197/Befutv!B197*1000</f>
        <v>9.8697779567062032</v>
      </c>
      <c r="F49" s="18">
        <f t="shared" si="4"/>
        <v>11.530133996219551</v>
      </c>
      <c r="G49" s="20">
        <f t="shared" si="5"/>
        <v>-1.6603560395133474</v>
      </c>
    </row>
    <row r="50" spans="1:7" x14ac:dyDescent="0.15">
      <c r="A50" s="16">
        <f>Befutv!A198</f>
        <v>1943</v>
      </c>
      <c r="B50" s="15">
        <f>Befutv!D198</f>
        <v>66105</v>
      </c>
      <c r="C50">
        <f>SUM(Befutv!D194:D197)/4</f>
        <v>70318.75</v>
      </c>
      <c r="D50" s="15">
        <f t="shared" si="3"/>
        <v>-4213.75</v>
      </c>
      <c r="E50" s="18">
        <f>Befutv!D198/Befutv!B198*1000</f>
        <v>10.134409512930512</v>
      </c>
      <c r="F50" s="18">
        <f t="shared" si="4"/>
        <v>11.104874475102354</v>
      </c>
      <c r="G50" s="20">
        <f t="shared" si="5"/>
        <v>-0.97046496217184242</v>
      </c>
    </row>
    <row r="51" spans="1:7" x14ac:dyDescent="0.15">
      <c r="A51" s="16">
        <f>Befutv!A199</f>
        <v>1944</v>
      </c>
      <c r="B51" s="15">
        <f>Befutv!D199</f>
        <v>72284</v>
      </c>
      <c r="C51">
        <f>SUM(Befutv!D195:D198)/4</f>
        <v>68626</v>
      </c>
      <c r="D51" s="15">
        <f t="shared" si="3"/>
        <v>3658</v>
      </c>
      <c r="E51" s="18">
        <f>Befutv!D199/Befutv!B199*1000</f>
        <v>10.9565237425705</v>
      </c>
      <c r="F51" s="18">
        <f t="shared" si="4"/>
        <v>10.82777746350266</v>
      </c>
      <c r="G51" s="20">
        <f t="shared" si="5"/>
        <v>0.12874627906784042</v>
      </c>
    </row>
    <row r="52" spans="1:7" x14ac:dyDescent="0.15">
      <c r="A52" s="16">
        <f>Befutv!A200</f>
        <v>1945</v>
      </c>
      <c r="B52" s="15">
        <f>Befutv!D200</f>
        <v>71901</v>
      </c>
      <c r="C52">
        <f>SUM(Befutv!D196:D199)/4</f>
        <v>68510</v>
      </c>
      <c r="D52" s="15">
        <f t="shared" si="3"/>
        <v>3391</v>
      </c>
      <c r="E52" s="18">
        <f>Befutv!D200/Befutv!B200*1000</f>
        <v>10.773704554966031</v>
      </c>
      <c r="F52" s="18">
        <f t="shared" si="4"/>
        <v>10.720627146866903</v>
      </c>
      <c r="G52" s="20">
        <f t="shared" si="5"/>
        <v>5.3077408099127865E-2</v>
      </c>
    </row>
    <row r="53" spans="1:7" x14ac:dyDescent="0.15">
      <c r="A53" s="16">
        <f>Befutv!A201</f>
        <v>1946</v>
      </c>
      <c r="B53" s="15">
        <f>Befutv!D201</f>
        <v>70635</v>
      </c>
      <c r="C53">
        <f>SUM(Befutv!D197:D200)/4</f>
        <v>68507.75</v>
      </c>
      <c r="D53" s="15">
        <f t="shared" si="3"/>
        <v>2127.25</v>
      </c>
      <c r="E53" s="18">
        <f>Befutv!D201/Befutv!B201*1000</f>
        <v>10.443271678086722</v>
      </c>
      <c r="F53" s="18">
        <f t="shared" si="4"/>
        <v>10.591799779959629</v>
      </c>
      <c r="G53" s="20">
        <f t="shared" si="5"/>
        <v>-0.14852810187290721</v>
      </c>
    </row>
    <row r="54" spans="1:7" x14ac:dyDescent="0.15">
      <c r="A54" s="16">
        <f>Befutv!A202</f>
        <v>1947</v>
      </c>
      <c r="B54" s="15">
        <f>Befutv!D202</f>
        <v>73579</v>
      </c>
      <c r="C54">
        <f>SUM(Befutv!D198:D201)/4</f>
        <v>70231.25</v>
      </c>
      <c r="D54" s="15">
        <f t="shared" si="3"/>
        <v>3347.75</v>
      </c>
      <c r="E54" s="18">
        <f>Befutv!D202/Befutv!B202*1000</f>
        <v>10.75394699187933</v>
      </c>
      <c r="F54" s="18">
        <f t="shared" si="4"/>
        <v>10.435537489051994</v>
      </c>
      <c r="G54" s="20">
        <f t="shared" si="5"/>
        <v>0.31840950282733615</v>
      </c>
    </row>
    <row r="55" spans="1:7" x14ac:dyDescent="0.15">
      <c r="A55" s="16">
        <f>Befutv!A203</f>
        <v>1948</v>
      </c>
      <c r="B55" s="15">
        <f>Befutv!D203</f>
        <v>67693</v>
      </c>
      <c r="C55">
        <f>SUM(Befutv!D199:D202)/4</f>
        <v>72099.75</v>
      </c>
      <c r="D55" s="15">
        <f t="shared" si="3"/>
        <v>-4406.75</v>
      </c>
      <c r="E55" s="18">
        <f>Befutv!D203/Befutv!B203*1000</f>
        <v>9.7753205539208707</v>
      </c>
      <c r="F55" s="18">
        <f t="shared" si="4"/>
        <v>10.61237129608662</v>
      </c>
      <c r="G55" s="20">
        <f t="shared" si="5"/>
        <v>-0.83705074216574893</v>
      </c>
    </row>
    <row r="56" spans="1:7" x14ac:dyDescent="0.15">
      <c r="A56" s="16">
        <f>Befutv!A204</f>
        <v>1949</v>
      </c>
      <c r="B56" s="15">
        <f>Befutv!D204</f>
        <v>69537</v>
      </c>
      <c r="C56">
        <f>SUM(Befutv!D200:D203)/4</f>
        <v>70952</v>
      </c>
      <c r="D56" s="15">
        <f t="shared" si="3"/>
        <v>-1415</v>
      </c>
      <c r="E56" s="18">
        <f>Befutv!D204/Befutv!B204*1000</f>
        <v>9.953506787184585</v>
      </c>
      <c r="F56" s="18">
        <f t="shared" si="4"/>
        <v>10.540553504284691</v>
      </c>
      <c r="G56" s="20">
        <f t="shared" si="5"/>
        <v>-0.58704671710010636</v>
      </c>
    </row>
    <row r="57" spans="1:7" x14ac:dyDescent="0.15">
      <c r="A57" s="16">
        <f>Befutv!A205</f>
        <v>1950</v>
      </c>
      <c r="B57" s="15">
        <f>Befutv!D205</f>
        <v>70296</v>
      </c>
      <c r="C57">
        <f>SUM(Befutv!D201:D204)/4</f>
        <v>70361</v>
      </c>
      <c r="D57" s="15">
        <f t="shared" si="3"/>
        <v>-65</v>
      </c>
      <c r="E57" s="18">
        <f>Befutv!D205/Befutv!B205*1000</f>
        <v>9.9826337731291126</v>
      </c>
      <c r="F57" s="18">
        <f t="shared" si="4"/>
        <v>10.339950113207509</v>
      </c>
      <c r="G57" s="20">
        <f t="shared" si="5"/>
        <v>-0.35731634007839652</v>
      </c>
    </row>
    <row r="58" spans="1:7" x14ac:dyDescent="0.15">
      <c r="A58" s="16">
        <f>Befutv!A206</f>
        <v>1951</v>
      </c>
      <c r="B58" s="15">
        <f>Befutv!D206</f>
        <v>69799</v>
      </c>
      <c r="C58">
        <f>SUM(Befutv!D202:D205)/4</f>
        <v>70276.25</v>
      </c>
      <c r="D58" s="15">
        <f t="shared" si="3"/>
        <v>-477.25</v>
      </c>
      <c r="E58" s="18">
        <f>Befutv!D206/Befutv!B206*1000</f>
        <v>9.8325900089311613</v>
      </c>
      <c r="F58" s="18">
        <f t="shared" si="4"/>
        <v>10.181735956840123</v>
      </c>
      <c r="G58" s="20">
        <f t="shared" si="5"/>
        <v>-0.34914594790896203</v>
      </c>
    </row>
    <row r="59" spans="1:7" x14ac:dyDescent="0.15">
      <c r="A59" s="16">
        <f>Befutv!A207</f>
        <v>1952</v>
      </c>
      <c r="B59" s="15">
        <f>Befutv!D207</f>
        <v>68270</v>
      </c>
      <c r="C59">
        <f>SUM(Befutv!D203:D206)/4</f>
        <v>69331.25</v>
      </c>
      <c r="D59" s="15">
        <f t="shared" si="3"/>
        <v>-1061.25</v>
      </c>
      <c r="E59" s="18">
        <f>Befutv!D207/Befutv!B207*1000</f>
        <v>9.5474425524214315</v>
      </c>
      <c r="F59" s="18">
        <f t="shared" si="4"/>
        <v>10.059599623009012</v>
      </c>
      <c r="G59" s="20">
        <f t="shared" si="5"/>
        <v>-0.51215707058758042</v>
      </c>
    </row>
    <row r="60" spans="1:7" x14ac:dyDescent="0.15">
      <c r="A60" s="16">
        <f>Befutv!A208</f>
        <v>1953</v>
      </c>
      <c r="B60" s="15">
        <f>Befutv!D208</f>
        <v>69553</v>
      </c>
      <c r="C60">
        <f>SUM(Befutv!D204:D207)/4</f>
        <v>69475.5</v>
      </c>
      <c r="D60" s="15">
        <f t="shared" si="3"/>
        <v>77.5</v>
      </c>
      <c r="E60" s="18">
        <f>Befutv!D208/Befutv!B208*1000</f>
        <v>9.6704594180789609</v>
      </c>
      <c r="F60" s="18">
        <f t="shared" si="4"/>
        <v>9.8182987351174322</v>
      </c>
      <c r="G60" s="20">
        <f t="shared" si="5"/>
        <v>-0.14783931703847131</v>
      </c>
    </row>
    <row r="61" spans="1:7" x14ac:dyDescent="0.15">
      <c r="A61" s="16">
        <f>Befutv!A209</f>
        <v>1954</v>
      </c>
      <c r="B61" s="15">
        <f>Befutv!D209</f>
        <v>69030</v>
      </c>
      <c r="C61">
        <f>SUM(Befutv!D205:D208)/4</f>
        <v>69479.5</v>
      </c>
      <c r="D61" s="15">
        <f t="shared" si="3"/>
        <v>-449.5</v>
      </c>
      <c r="E61" s="18">
        <f>Befutv!D209/Befutv!B209*1000</f>
        <v>9.5415626765804191</v>
      </c>
      <c r="F61" s="18">
        <f t="shared" si="4"/>
        <v>9.7973265079490499</v>
      </c>
      <c r="G61" s="20">
        <f t="shared" si="5"/>
        <v>-0.25576383136863079</v>
      </c>
    </row>
    <row r="62" spans="1:7" x14ac:dyDescent="0.15">
      <c r="A62" s="16">
        <f>Befutv!A210</f>
        <v>1955</v>
      </c>
      <c r="B62" s="15">
        <f>Befutv!D210</f>
        <v>68634</v>
      </c>
      <c r="C62">
        <f>SUM(Befutv!D206:D209)/4</f>
        <v>69163</v>
      </c>
      <c r="D62" s="15">
        <f t="shared" si="3"/>
        <v>-529</v>
      </c>
      <c r="E62" s="18">
        <f>Befutv!D210/Befutv!B210*1000</f>
        <v>9.4146701724198483</v>
      </c>
      <c r="F62" s="18">
        <f t="shared" si="4"/>
        <v>9.7149376858282164</v>
      </c>
      <c r="G62" s="20">
        <f t="shared" si="5"/>
        <v>-0.3002675134083681</v>
      </c>
    </row>
    <row r="63" spans="1:7" x14ac:dyDescent="0.15">
      <c r="A63" s="16">
        <f>Befutv!A211</f>
        <v>1956</v>
      </c>
      <c r="B63" s="15">
        <f>Befutv!D211</f>
        <v>70205</v>
      </c>
      <c r="C63">
        <f>SUM(Befutv!D207:D210)/4</f>
        <v>68871.75</v>
      </c>
      <c r="D63" s="15">
        <f t="shared" si="3"/>
        <v>1333.25</v>
      </c>
      <c r="E63" s="18">
        <f>Befutv!D211/Befutv!B211*1000</f>
        <v>9.5660288996130394</v>
      </c>
      <c r="F63" s="18">
        <f t="shared" si="4"/>
        <v>9.6013449656863639</v>
      </c>
      <c r="G63" s="20">
        <f t="shared" si="5"/>
        <v>-3.5316066073324492E-2</v>
      </c>
    </row>
    <row r="64" spans="1:7" x14ac:dyDescent="0.15">
      <c r="A64" s="16">
        <f>Befutv!A212</f>
        <v>1957</v>
      </c>
      <c r="B64" s="15">
        <f>Befutv!D212</f>
        <v>73132</v>
      </c>
      <c r="C64">
        <f>SUM(Befutv!D208:D211)/4</f>
        <v>69355.5</v>
      </c>
      <c r="D64" s="15">
        <f t="shared" si="3"/>
        <v>3776.5</v>
      </c>
      <c r="E64" s="18">
        <f>Befutv!D212/Befutv!B212*1000</f>
        <v>9.8979361614787944</v>
      </c>
      <c r="F64" s="18">
        <f t="shared" si="4"/>
        <v>9.5480327438227395</v>
      </c>
      <c r="G64" s="20">
        <f t="shared" si="5"/>
        <v>0.34990341765605493</v>
      </c>
    </row>
    <row r="65" spans="1:7" x14ac:dyDescent="0.15">
      <c r="A65" s="16">
        <f>Befutv!A213</f>
        <v>1958</v>
      </c>
      <c r="B65" s="15">
        <f>Befutv!D213</f>
        <v>71065</v>
      </c>
      <c r="C65">
        <f>SUM(Befutv!D209:D212)/4</f>
        <v>70250.25</v>
      </c>
      <c r="D65" s="15">
        <f t="shared" si="3"/>
        <v>814.75</v>
      </c>
      <c r="E65" s="18">
        <f>Befutv!D213/Befutv!B213*1000</f>
        <v>9.5650213501936481</v>
      </c>
      <c r="F65" s="18">
        <f t="shared" si="4"/>
        <v>9.6181314656342121</v>
      </c>
      <c r="G65" s="20">
        <f t="shared" si="5"/>
        <v>-5.3110115440563987E-2</v>
      </c>
    </row>
    <row r="66" spans="1:7" x14ac:dyDescent="0.15">
      <c r="A66" s="16">
        <f>Befutv!A214</f>
        <v>1959</v>
      </c>
      <c r="B66" s="15">
        <f>Befutv!D214</f>
        <v>70889</v>
      </c>
      <c r="C66">
        <f>SUM(Befutv!D210:D213)/4</f>
        <v>70759</v>
      </c>
      <c r="D66" s="15">
        <f t="shared" ref="D66:D97" si="6">B66-C66</f>
        <v>130</v>
      </c>
      <c r="E66" s="18">
        <f>Befutv!D214/Befutv!B214*1000</f>
        <v>9.4989523401533162</v>
      </c>
      <c r="F66" s="18">
        <f t="shared" si="4"/>
        <v>9.5970438520571495</v>
      </c>
      <c r="G66" s="20">
        <f t="shared" si="5"/>
        <v>-9.8091511903833251E-2</v>
      </c>
    </row>
    <row r="67" spans="1:7" x14ac:dyDescent="0.15">
      <c r="A67" s="16">
        <f>Befutv!A215</f>
        <v>1960</v>
      </c>
      <c r="B67" s="15">
        <f>Befutv!D215</f>
        <v>75093</v>
      </c>
      <c r="C67">
        <f>SUM(Befutv!D211:D214)/4</f>
        <v>71322.75</v>
      </c>
      <c r="D67" s="15">
        <f t="shared" si="6"/>
        <v>3770.25</v>
      </c>
      <c r="E67" s="18">
        <f>Befutv!D215/Befutv!B215*1000</f>
        <v>10.0151147637753</v>
      </c>
      <c r="F67" s="18">
        <f t="shared" si="4"/>
        <v>9.5885217847717286</v>
      </c>
      <c r="G67" s="20">
        <f t="shared" si="5"/>
        <v>0.42659297900357096</v>
      </c>
    </row>
    <row r="68" spans="1:7" x14ac:dyDescent="0.15">
      <c r="A68" s="16">
        <f>Befutv!A216</f>
        <v>1961</v>
      </c>
      <c r="B68" s="15">
        <f>Befutv!D216</f>
        <v>73555</v>
      </c>
      <c r="C68">
        <f>SUM(Befutv!D212:D215)/4</f>
        <v>72544.75</v>
      </c>
      <c r="D68" s="15">
        <f t="shared" si="6"/>
        <v>1010.25</v>
      </c>
      <c r="E68" s="18">
        <f>Befutv!D216/Befutv!B216*1000</f>
        <v>9.752681904654823</v>
      </c>
      <c r="F68" s="18">
        <f t="shared" si="4"/>
        <v>9.7086107030428188</v>
      </c>
      <c r="G68" s="20">
        <f t="shared" si="5"/>
        <v>4.4071201612004174E-2</v>
      </c>
    </row>
    <row r="69" spans="1:7" x14ac:dyDescent="0.15">
      <c r="A69" s="16">
        <f>Befutv!A217</f>
        <v>1962</v>
      </c>
      <c r="B69" s="15">
        <f>Befutv!D217</f>
        <v>76791</v>
      </c>
      <c r="C69">
        <f>SUM(Befutv!D213:D216)/4</f>
        <v>72650.5</v>
      </c>
      <c r="D69" s="15">
        <f t="shared" si="6"/>
        <v>4140.5</v>
      </c>
      <c r="E69" s="18">
        <f>Befutv!D217/Befutv!B217*1000</f>
        <v>10.129204706200168</v>
      </c>
      <c r="F69" s="18">
        <f t="shared" si="4"/>
        <v>9.7459413040511755</v>
      </c>
      <c r="G69" s="20">
        <f t="shared" si="5"/>
        <v>0.38326340214899268</v>
      </c>
    </row>
    <row r="70" spans="1:7" x14ac:dyDescent="0.15">
      <c r="A70" s="16">
        <f>Befutv!A218</f>
        <v>1963</v>
      </c>
      <c r="B70" s="15">
        <f>Befutv!D218</f>
        <v>76460</v>
      </c>
      <c r="C70">
        <f>SUM(Befutv!D214:D217)/4</f>
        <v>74082</v>
      </c>
      <c r="D70" s="15">
        <f t="shared" si="6"/>
        <v>2378</v>
      </c>
      <c r="E70" s="18">
        <f>Befutv!D218/Befutv!B218*1000</f>
        <v>10.02424514326896</v>
      </c>
      <c r="F70" s="18">
        <f t="shared" si="4"/>
        <v>9.7921950129954514</v>
      </c>
      <c r="G70" s="20">
        <f t="shared" si="5"/>
        <v>0.23205013027350851</v>
      </c>
    </row>
    <row r="71" spans="1:7" x14ac:dyDescent="0.15">
      <c r="A71" s="16">
        <f>Befutv!A219</f>
        <v>1964</v>
      </c>
      <c r="B71" s="15">
        <f>Befutv!D219</f>
        <v>76661</v>
      </c>
      <c r="C71">
        <f>SUM(Befutv!D215:D218)/4</f>
        <v>75474.75</v>
      </c>
      <c r="D71" s="15">
        <f t="shared" si="6"/>
        <v>1186.25</v>
      </c>
      <c r="E71" s="18">
        <f>Befutv!D219/Befutv!B219*1000</f>
        <v>9.9621842187337553</v>
      </c>
      <c r="F71" s="18">
        <f t="shared" ref="F71:F102" si="7">SUM(E66:E70)/5</f>
        <v>9.8840397716105137</v>
      </c>
      <c r="G71" s="20">
        <f t="shared" ref="G71:G102" si="8">E71-F71</f>
        <v>7.8144447123241534E-2</v>
      </c>
    </row>
    <row r="72" spans="1:7" x14ac:dyDescent="0.15">
      <c r="A72" s="16">
        <f>Befutv!A220</f>
        <v>1965</v>
      </c>
      <c r="B72" s="15">
        <f>Befutv!D220</f>
        <v>78194</v>
      </c>
      <c r="C72">
        <f>SUM(Befutv!D216:D219)/4</f>
        <v>75866.75</v>
      </c>
      <c r="D72" s="15">
        <f t="shared" si="6"/>
        <v>2327.25</v>
      </c>
      <c r="E72" s="18">
        <f>Befutv!D220/Befutv!B220*1000</f>
        <v>10.060333179543379</v>
      </c>
      <c r="F72" s="18">
        <f t="shared" si="7"/>
        <v>9.9766861473265998</v>
      </c>
      <c r="G72" s="20">
        <f t="shared" si="8"/>
        <v>8.3647032216779493E-2</v>
      </c>
    </row>
    <row r="73" spans="1:7" x14ac:dyDescent="0.15">
      <c r="A73" s="16">
        <f>Befutv!A221</f>
        <v>1966</v>
      </c>
      <c r="B73" s="15">
        <f>Befutv!D221</f>
        <v>78440</v>
      </c>
      <c r="C73">
        <f>SUM(Befutv!D217:D220)/4</f>
        <v>77026.5</v>
      </c>
      <c r="D73" s="15">
        <f t="shared" si="6"/>
        <v>1413.5</v>
      </c>
      <c r="E73" s="18">
        <f>Befutv!D221/Befutv!B221*1000</f>
        <v>10.00116280730243</v>
      </c>
      <c r="F73" s="18">
        <f t="shared" si="7"/>
        <v>9.9857298304802171</v>
      </c>
      <c r="G73" s="20">
        <f t="shared" si="8"/>
        <v>1.5432976822213007E-2</v>
      </c>
    </row>
    <row r="74" spans="1:7" x14ac:dyDescent="0.15">
      <c r="A74" s="16">
        <f>Befutv!A222</f>
        <v>1967</v>
      </c>
      <c r="B74" s="15">
        <f>Befutv!D222</f>
        <v>79783</v>
      </c>
      <c r="C74">
        <f>SUM(Befutv!D218:D221)/4</f>
        <v>77438.75</v>
      </c>
      <c r="D74" s="15">
        <f t="shared" si="6"/>
        <v>2344.25</v>
      </c>
      <c r="E74" s="18">
        <f>Befutv!D222/Befutv!B222*1000</f>
        <v>10.108359874487729</v>
      </c>
      <c r="F74" s="18">
        <f t="shared" si="7"/>
        <v>10.035426011009736</v>
      </c>
      <c r="G74" s="20">
        <f t="shared" si="8"/>
        <v>7.2933863477992134E-2</v>
      </c>
    </row>
    <row r="75" spans="1:7" x14ac:dyDescent="0.15">
      <c r="A75" s="16">
        <f>Befutv!A223</f>
        <v>1968</v>
      </c>
      <c r="B75" s="15">
        <f>Befutv!D223</f>
        <v>82476</v>
      </c>
      <c r="C75">
        <f>SUM(Befutv!D219:D222)/4</f>
        <v>78269.5</v>
      </c>
      <c r="D75" s="15">
        <f t="shared" si="6"/>
        <v>4206.5</v>
      </c>
      <c r="E75" s="18">
        <f>Befutv!D223/Befutv!B223*1000</f>
        <v>10.398939982925645</v>
      </c>
      <c r="F75" s="18">
        <f t="shared" si="7"/>
        <v>10.031257044667251</v>
      </c>
      <c r="G75" s="20">
        <f t="shared" si="8"/>
        <v>0.36768293825839393</v>
      </c>
    </row>
    <row r="76" spans="1:7" x14ac:dyDescent="0.15">
      <c r="A76" s="16">
        <f>Befutv!A224</f>
        <v>1969</v>
      </c>
      <c r="B76" s="15">
        <f>Befutv!D224</f>
        <v>83352</v>
      </c>
      <c r="C76">
        <f>SUM(Befutv!D220:D223)/4</f>
        <v>79723.25</v>
      </c>
      <c r="D76" s="15">
        <f t="shared" si="6"/>
        <v>3628.75</v>
      </c>
      <c r="E76" s="18">
        <f>Befutv!D224/Befutv!B224*1000</f>
        <v>10.41344182542568</v>
      </c>
      <c r="F76" s="18">
        <f t="shared" si="7"/>
        <v>10.106196012598589</v>
      </c>
      <c r="G76" s="20">
        <f t="shared" si="8"/>
        <v>0.30724581282709096</v>
      </c>
    </row>
    <row r="77" spans="1:7" x14ac:dyDescent="0.15">
      <c r="A77" s="16">
        <f>Befutv!A225</f>
        <v>1970</v>
      </c>
      <c r="B77" s="15">
        <f>Befutv!D225</f>
        <v>80026</v>
      </c>
      <c r="C77">
        <f>SUM(Befutv!D221:D224)/4</f>
        <v>81012.75</v>
      </c>
      <c r="D77" s="15">
        <f t="shared" si="6"/>
        <v>-986.75</v>
      </c>
      <c r="E77" s="18">
        <f>Befutv!D225/Befutv!B225*1000</f>
        <v>9.9027016806478319</v>
      </c>
      <c r="F77" s="18">
        <f t="shared" si="7"/>
        <v>10.196447533936972</v>
      </c>
      <c r="G77" s="20">
        <f t="shared" si="8"/>
        <v>-0.29374585328914016</v>
      </c>
    </row>
    <row r="78" spans="1:7" x14ac:dyDescent="0.15">
      <c r="A78" s="16">
        <f>Befutv!A226</f>
        <v>1971</v>
      </c>
      <c r="B78" s="15">
        <f>Befutv!D226</f>
        <v>82717</v>
      </c>
      <c r="C78">
        <f>SUM(Befutv!D222:D225)/4</f>
        <v>81409.25</v>
      </c>
      <c r="D78" s="15">
        <f t="shared" si="6"/>
        <v>1307.75</v>
      </c>
      <c r="E78" s="18">
        <f>Befutv!D226/Befutv!B226*1000</f>
        <v>10.192891949824803</v>
      </c>
      <c r="F78" s="18">
        <f t="shared" si="7"/>
        <v>10.164921234157863</v>
      </c>
      <c r="G78" s="20">
        <f t="shared" si="8"/>
        <v>2.7970715666940649E-2</v>
      </c>
    </row>
    <row r="79" spans="1:7" x14ac:dyDescent="0.15">
      <c r="A79" s="16">
        <f>Befutv!A227</f>
        <v>1972</v>
      </c>
      <c r="B79" s="15">
        <f>Befutv!D227</f>
        <v>84056</v>
      </c>
      <c r="C79">
        <f>SUM(Befutv!D223:D226)/4</f>
        <v>82142.75</v>
      </c>
      <c r="D79" s="15">
        <f t="shared" si="6"/>
        <v>1913.25</v>
      </c>
      <c r="E79" s="18">
        <f>Befutv!D227/Befutv!B227*1000</f>
        <v>10.340099166835708</v>
      </c>
      <c r="F79" s="18">
        <f t="shared" si="7"/>
        <v>10.203267062662338</v>
      </c>
      <c r="G79" s="20">
        <f t="shared" si="8"/>
        <v>0.13683210417337044</v>
      </c>
    </row>
    <row r="80" spans="1:7" x14ac:dyDescent="0.15">
      <c r="A80" s="16">
        <f>Befutv!A228</f>
        <v>1973</v>
      </c>
      <c r="B80" s="15">
        <f>Befutv!D228</f>
        <v>85640</v>
      </c>
      <c r="C80">
        <f>SUM(Befutv!D224:D227)/4</f>
        <v>82537.75</v>
      </c>
      <c r="D80" s="15">
        <f t="shared" si="6"/>
        <v>3102.25</v>
      </c>
      <c r="E80" s="18">
        <f>Befutv!D228/Befutv!B228*1000</f>
        <v>10.515164478094716</v>
      </c>
      <c r="F80" s="18">
        <f t="shared" si="7"/>
        <v>10.249614921131933</v>
      </c>
      <c r="G80" s="20">
        <f t="shared" si="8"/>
        <v>0.26554955696278348</v>
      </c>
    </row>
    <row r="81" spans="1:7" x14ac:dyDescent="0.15">
      <c r="A81" s="16">
        <f>Befutv!A229</f>
        <v>1974</v>
      </c>
      <c r="B81" s="15">
        <f>Befutv!D229</f>
        <v>86316</v>
      </c>
      <c r="C81">
        <f>SUM(Befutv!D225:D228)/4</f>
        <v>83109.75</v>
      </c>
      <c r="D81" s="15">
        <f t="shared" si="6"/>
        <v>3206.25</v>
      </c>
      <c r="E81" s="18">
        <f>Befutv!D229/Befutv!B229*1000</f>
        <v>10.55634852778465</v>
      </c>
      <c r="F81" s="18">
        <f t="shared" si="7"/>
        <v>10.272859820165747</v>
      </c>
      <c r="G81" s="20">
        <f t="shared" si="8"/>
        <v>0.28348870761890232</v>
      </c>
    </row>
    <row r="82" spans="1:7" x14ac:dyDescent="0.15">
      <c r="A82" s="16">
        <f>Befutv!A230</f>
        <v>1975</v>
      </c>
      <c r="B82" s="15">
        <f>Befutv!D230</f>
        <v>88208</v>
      </c>
      <c r="C82">
        <f>SUM(Befutv!D226:D229)/4</f>
        <v>84682.25</v>
      </c>
      <c r="D82" s="15">
        <f t="shared" si="6"/>
        <v>3525.75</v>
      </c>
      <c r="E82" s="18">
        <f>Befutv!D230/Befutv!B230*1000</f>
        <v>10.74601002236478</v>
      </c>
      <c r="F82" s="18">
        <f t="shared" si="7"/>
        <v>10.301441160637541</v>
      </c>
      <c r="G82" s="20">
        <f t="shared" si="8"/>
        <v>0.4445688617272392</v>
      </c>
    </row>
    <row r="83" spans="1:7" x14ac:dyDescent="0.15">
      <c r="A83" s="16">
        <f>Befutv!A231</f>
        <v>1976</v>
      </c>
      <c r="B83" s="15">
        <f>Befutv!D231</f>
        <v>90677</v>
      </c>
      <c r="C83">
        <f>SUM(Befutv!D227:D230)/4</f>
        <v>86055</v>
      </c>
      <c r="D83" s="15">
        <f t="shared" si="6"/>
        <v>4622</v>
      </c>
      <c r="E83" s="18">
        <f>Befutv!D231/Befutv!B231*1000</f>
        <v>11.009595590382384</v>
      </c>
      <c r="F83" s="18">
        <f t="shared" si="7"/>
        <v>10.470102828980931</v>
      </c>
      <c r="G83" s="20">
        <f t="shared" si="8"/>
        <v>0.53949276140145308</v>
      </c>
    </row>
    <row r="84" spans="1:7" x14ac:dyDescent="0.15">
      <c r="A84" s="16">
        <f>Befutv!A232</f>
        <v>1977</v>
      </c>
      <c r="B84" s="15">
        <f>Befutv!D232</f>
        <v>88202</v>
      </c>
      <c r="C84">
        <f>SUM(Befutv!D228:D231)/4</f>
        <v>87710.25</v>
      </c>
      <c r="D84" s="15">
        <f t="shared" si="6"/>
        <v>491.75</v>
      </c>
      <c r="E84" s="18">
        <f>Befutv!D232/Befutv!B232*1000</f>
        <v>10.66901686150285</v>
      </c>
      <c r="F84" s="18">
        <f t="shared" si="7"/>
        <v>10.633443557092447</v>
      </c>
      <c r="G84" s="20">
        <f t="shared" si="8"/>
        <v>3.557330441040385E-2</v>
      </c>
    </row>
    <row r="85" spans="1:7" x14ac:dyDescent="0.15">
      <c r="A85" s="16">
        <f>Befutv!A233</f>
        <v>1978</v>
      </c>
      <c r="B85" s="15">
        <f>Befutv!D233</f>
        <v>89681</v>
      </c>
      <c r="C85">
        <f>SUM(Befutv!D229:D232)/4</f>
        <v>88350.75</v>
      </c>
      <c r="D85" s="15">
        <f t="shared" si="6"/>
        <v>1330.25</v>
      </c>
      <c r="E85" s="18">
        <f>Befutv!D233/Befutv!B233*1000</f>
        <v>10.825237731906222</v>
      </c>
      <c r="F85" s="18">
        <f t="shared" si="7"/>
        <v>10.699227096025876</v>
      </c>
      <c r="G85" s="20">
        <f t="shared" si="8"/>
        <v>0.12601063588034656</v>
      </c>
    </row>
    <row r="86" spans="1:7" x14ac:dyDescent="0.15">
      <c r="A86" s="16">
        <f>Befutv!A234</f>
        <v>1979</v>
      </c>
      <c r="B86" s="15">
        <f>Befutv!D234</f>
        <v>91074</v>
      </c>
      <c r="C86">
        <f>SUM(Befutv!D230:D233)/4</f>
        <v>89192</v>
      </c>
      <c r="D86" s="15">
        <f t="shared" si="6"/>
        <v>1882</v>
      </c>
      <c r="E86" s="18">
        <f>Befutv!D234/Befutv!B234*1000</f>
        <v>10.968793244859395</v>
      </c>
      <c r="F86" s="18">
        <f t="shared" si="7"/>
        <v>10.761241746788176</v>
      </c>
      <c r="G86" s="20">
        <f t="shared" si="8"/>
        <v>0.20755149807121853</v>
      </c>
    </row>
    <row r="87" spans="1:7" x14ac:dyDescent="0.15">
      <c r="A87" s="16">
        <f>Befutv!A235</f>
        <v>1980</v>
      </c>
      <c r="B87" s="15">
        <f>Befutv!D235</f>
        <v>91800</v>
      </c>
      <c r="C87">
        <f>SUM(Befutv!D231:D234)/4</f>
        <v>89908.5</v>
      </c>
      <c r="D87" s="15">
        <f t="shared" si="6"/>
        <v>1891.5</v>
      </c>
      <c r="E87" s="18">
        <f>Befutv!D235/Befutv!B235*1000</f>
        <v>11.036390393435294</v>
      </c>
      <c r="F87" s="18">
        <f t="shared" si="7"/>
        <v>10.843730690203126</v>
      </c>
      <c r="G87" s="20">
        <f t="shared" si="8"/>
        <v>0.19265970323216841</v>
      </c>
    </row>
    <row r="88" spans="1:7" x14ac:dyDescent="0.15">
      <c r="A88" s="16">
        <f>Befutv!A236</f>
        <v>1981</v>
      </c>
      <c r="B88" s="15">
        <f>Befutv!D236</f>
        <v>92034</v>
      </c>
      <c r="C88">
        <f>SUM(Befutv!D232:D235)/4</f>
        <v>90189.25</v>
      </c>
      <c r="D88" s="15">
        <f t="shared" si="6"/>
        <v>1844.75</v>
      </c>
      <c r="E88" s="18">
        <f>Befutv!D236/Befutv!B236*1000</f>
        <v>11.05774781861372</v>
      </c>
      <c r="F88" s="18">
        <f t="shared" si="7"/>
        <v>10.901806764417231</v>
      </c>
      <c r="G88" s="20">
        <f t="shared" si="8"/>
        <v>0.1559410541964894</v>
      </c>
    </row>
    <row r="89" spans="1:7" x14ac:dyDescent="0.15">
      <c r="A89" s="16">
        <f>Befutv!A237</f>
        <v>1982</v>
      </c>
      <c r="B89" s="15">
        <f>Befutv!D237</f>
        <v>90671</v>
      </c>
      <c r="C89">
        <f>SUM(Befutv!D233:D236)/4</f>
        <v>91147.25</v>
      </c>
      <c r="D89" s="15">
        <f t="shared" si="6"/>
        <v>-476.25</v>
      </c>
      <c r="E89" s="18">
        <f>Befutv!D237/Befutv!B237*1000</f>
        <v>10.888162619105604</v>
      </c>
      <c r="F89" s="18">
        <f t="shared" si="7"/>
        <v>10.911437210063497</v>
      </c>
      <c r="G89" s="20">
        <f t="shared" si="8"/>
        <v>-2.3274590957893082E-2</v>
      </c>
    </row>
    <row r="90" spans="1:7" x14ac:dyDescent="0.15">
      <c r="A90" s="16">
        <f>Befutv!A238</f>
        <v>1983</v>
      </c>
      <c r="B90" s="15">
        <f>Befutv!D238</f>
        <v>90791</v>
      </c>
      <c r="C90">
        <f>SUM(Befutv!D234:D237)/4</f>
        <v>91394.75</v>
      </c>
      <c r="D90" s="15">
        <f t="shared" si="6"/>
        <v>-603.75</v>
      </c>
      <c r="E90" s="18">
        <f>Befutv!D238/Befutv!B238*1000</f>
        <v>10.898530029086835</v>
      </c>
      <c r="F90" s="18">
        <f t="shared" si="7"/>
        <v>10.955266361584046</v>
      </c>
      <c r="G90" s="20">
        <f t="shared" si="8"/>
        <v>-5.6736332497210995E-2</v>
      </c>
    </row>
    <row r="91" spans="1:7" x14ac:dyDescent="0.15">
      <c r="A91" s="16">
        <f>Befutv!A239</f>
        <v>1984</v>
      </c>
      <c r="B91" s="15">
        <f>Befutv!D239</f>
        <v>90483</v>
      </c>
      <c r="C91">
        <f>SUM(Befutv!D235:D238)/4</f>
        <v>91324</v>
      </c>
      <c r="D91" s="15">
        <f t="shared" si="6"/>
        <v>-841</v>
      </c>
      <c r="E91" s="18">
        <f>Befutv!D239/Befutv!B239*1000</f>
        <v>10.845872058673168</v>
      </c>
      <c r="F91" s="18">
        <f t="shared" si="7"/>
        <v>10.96992482102017</v>
      </c>
      <c r="G91" s="20">
        <f t="shared" si="8"/>
        <v>-0.12405276234700224</v>
      </c>
    </row>
    <row r="92" spans="1:7" x14ac:dyDescent="0.15">
      <c r="A92" s="16">
        <f>Befutv!A240</f>
        <v>1985</v>
      </c>
      <c r="B92" s="15">
        <f>Befutv!D240</f>
        <v>94032</v>
      </c>
      <c r="C92">
        <f>SUM(Befutv!D236:D239)/4</f>
        <v>90994.75</v>
      </c>
      <c r="D92" s="15">
        <f t="shared" si="6"/>
        <v>3037.25</v>
      </c>
      <c r="E92" s="18">
        <f>Befutv!D240/Befutv!B240*1000</f>
        <v>11.250351304279578</v>
      </c>
      <c r="F92" s="18">
        <f t="shared" si="7"/>
        <v>10.945340583782924</v>
      </c>
      <c r="G92" s="20">
        <f t="shared" si="8"/>
        <v>0.30501072049665368</v>
      </c>
    </row>
    <row r="93" spans="1:7" x14ac:dyDescent="0.15">
      <c r="A93" s="16">
        <f>Befutv!A241</f>
        <v>1986</v>
      </c>
      <c r="B93" s="15">
        <f>Befutv!D241</f>
        <v>93295</v>
      </c>
      <c r="C93">
        <f>SUM(Befutv!D237:D240)/4</f>
        <v>91494.25</v>
      </c>
      <c r="D93" s="15">
        <f t="shared" si="6"/>
        <v>1800.75</v>
      </c>
      <c r="E93" s="18">
        <f>Befutv!D241/Befutv!B241*1000</f>
        <v>11.131042538252332</v>
      </c>
      <c r="F93" s="18">
        <f t="shared" si="7"/>
        <v>10.98813276595178</v>
      </c>
      <c r="G93" s="20">
        <f t="shared" si="8"/>
        <v>0.14290977230055191</v>
      </c>
    </row>
    <row r="94" spans="1:7" x14ac:dyDescent="0.15">
      <c r="A94" s="16">
        <f>Befutv!A242</f>
        <v>1987</v>
      </c>
      <c r="B94" s="15">
        <f>Befutv!D242</f>
        <v>93307</v>
      </c>
      <c r="C94">
        <f>SUM(Befutv!D238:D241)/4</f>
        <v>92150.25</v>
      </c>
      <c r="D94" s="15">
        <f t="shared" si="6"/>
        <v>1156.75</v>
      </c>
      <c r="E94" s="18">
        <f>Befutv!D242/Befutv!B242*1000</f>
        <v>11.0893843096152</v>
      </c>
      <c r="F94" s="18">
        <f t="shared" si="7"/>
        <v>11.002791709879503</v>
      </c>
      <c r="G94" s="20">
        <f t="shared" si="8"/>
        <v>8.6592599735697107E-2</v>
      </c>
    </row>
    <row r="95" spans="1:7" x14ac:dyDescent="0.15">
      <c r="A95" s="16">
        <f>Befutv!A243</f>
        <v>1988</v>
      </c>
      <c r="B95" s="15">
        <f>Befutv!D243</f>
        <v>96743</v>
      </c>
      <c r="C95">
        <f>SUM(Befutv!D239:D242)/4</f>
        <v>92779.25</v>
      </c>
      <c r="D95" s="15">
        <f t="shared" si="6"/>
        <v>3963.75</v>
      </c>
      <c r="E95" s="18">
        <f>Befutv!D243/Befutv!B243*1000</f>
        <v>11.436846072438836</v>
      </c>
      <c r="F95" s="18">
        <f t="shared" si="7"/>
        <v>11.04303604798142</v>
      </c>
      <c r="G95" s="20">
        <f t="shared" si="8"/>
        <v>0.39381002445741586</v>
      </c>
    </row>
    <row r="96" spans="1:7" x14ac:dyDescent="0.15">
      <c r="A96" s="16">
        <f>Befutv!A244</f>
        <v>1989</v>
      </c>
      <c r="B96" s="15">
        <f>Befutv!D244</f>
        <v>92110</v>
      </c>
      <c r="C96">
        <f>SUM(Befutv!D240:D243)/4</f>
        <v>94344.25</v>
      </c>
      <c r="D96" s="15">
        <f t="shared" si="6"/>
        <v>-2234.25</v>
      </c>
      <c r="E96" s="18">
        <f>Befutv!D244/Befutv!B244*1000</f>
        <v>10.802112246271742</v>
      </c>
      <c r="F96" s="18">
        <f t="shared" si="7"/>
        <v>11.150699256651823</v>
      </c>
      <c r="G96" s="20">
        <f t="shared" si="8"/>
        <v>-0.348587010380081</v>
      </c>
    </row>
    <row r="97" spans="1:7" x14ac:dyDescent="0.15">
      <c r="A97" s="16">
        <f>Befutv!A245</f>
        <v>1990</v>
      </c>
      <c r="B97" s="15">
        <f>Befutv!D245</f>
        <v>95161</v>
      </c>
      <c r="C97">
        <f>SUM(Befutv!D241:D244)/4</f>
        <v>93863.75</v>
      </c>
      <c r="D97" s="15">
        <f t="shared" si="6"/>
        <v>1297.25</v>
      </c>
      <c r="E97" s="18">
        <f>Befutv!D245/Befutv!B245*1000</f>
        <v>11.077301664720748</v>
      </c>
      <c r="F97" s="18">
        <f t="shared" si="7"/>
        <v>11.141947294171537</v>
      </c>
      <c r="G97" s="20">
        <f t="shared" si="8"/>
        <v>-6.4645629450788888E-2</v>
      </c>
    </row>
    <row r="98" spans="1:7" x14ac:dyDescent="0.15">
      <c r="A98" s="16">
        <f>Befutv!A246</f>
        <v>1991</v>
      </c>
      <c r="B98" s="15">
        <f>Befutv!D246</f>
        <v>95202</v>
      </c>
      <c r="C98">
        <f>SUM(Befutv!D242:D245)/4</f>
        <v>94330.25</v>
      </c>
      <c r="D98" s="15">
        <f t="shared" ref="D98:D129" si="9">B98-C98</f>
        <v>871.75</v>
      </c>
      <c r="E98" s="18">
        <f>Befutv!D246/Befutv!B246*1000</f>
        <v>11.013499467094332</v>
      </c>
      <c r="F98" s="18">
        <f t="shared" si="7"/>
        <v>11.107337366259772</v>
      </c>
      <c r="G98" s="20">
        <f t="shared" si="8"/>
        <v>-9.3837899165439609E-2</v>
      </c>
    </row>
    <row r="99" spans="1:7" x14ac:dyDescent="0.15">
      <c r="A99" s="16">
        <f>Befutv!A247</f>
        <v>1992</v>
      </c>
      <c r="B99" s="15">
        <f>Befutv!D247</f>
        <v>94710</v>
      </c>
      <c r="C99">
        <f>SUM(Befutv!D243:D246)/4</f>
        <v>94804</v>
      </c>
      <c r="D99" s="15">
        <f t="shared" si="9"/>
        <v>-94</v>
      </c>
      <c r="E99" s="18">
        <f>Befutv!D247/Befutv!B247*1000</f>
        <v>10.896210118415608</v>
      </c>
      <c r="F99" s="18">
        <f t="shared" si="7"/>
        <v>11.083828752028172</v>
      </c>
      <c r="G99" s="20">
        <f t="shared" si="8"/>
        <v>-0.18761863361256381</v>
      </c>
    </row>
    <row r="100" spans="1:7" x14ac:dyDescent="0.15">
      <c r="A100" s="16">
        <f>Befutv!A248</f>
        <v>1993</v>
      </c>
      <c r="B100" s="15">
        <f>Befutv!D248</f>
        <v>97008</v>
      </c>
      <c r="C100">
        <f>SUM(Befutv!D244:D247)/4</f>
        <v>94295.75</v>
      </c>
      <c r="D100" s="15">
        <f t="shared" si="9"/>
        <v>2712.25</v>
      </c>
      <c r="E100" s="18">
        <f>Befutv!D248/Befutv!B248*1000</f>
        <v>11.092829145983199</v>
      </c>
      <c r="F100" s="18">
        <f t="shared" si="7"/>
        <v>11.045193913788255</v>
      </c>
      <c r="G100" s="20">
        <f t="shared" si="8"/>
        <v>4.7635232194943811E-2</v>
      </c>
    </row>
    <row r="101" spans="1:7" x14ac:dyDescent="0.15">
      <c r="A101" s="16">
        <f>Befutv!A249</f>
        <v>1994</v>
      </c>
      <c r="B101" s="15">
        <f>Befutv!D249</f>
        <v>91844</v>
      </c>
      <c r="C101">
        <f>SUM(Befutv!D245:D248)/4</f>
        <v>95520.25</v>
      </c>
      <c r="D101" s="15">
        <f t="shared" si="9"/>
        <v>-3676.25</v>
      </c>
      <c r="E101" s="18">
        <f>Befutv!D249/Befutv!B249*1000</f>
        <v>10.417426379372671</v>
      </c>
      <c r="F101" s="18">
        <f t="shared" si="7"/>
        <v>10.976390528497125</v>
      </c>
      <c r="G101" s="20">
        <f t="shared" si="8"/>
        <v>-0.55896414912445458</v>
      </c>
    </row>
    <row r="102" spans="1:7" x14ac:dyDescent="0.15">
      <c r="A102" s="16">
        <f>Befutv!A250</f>
        <v>1995</v>
      </c>
      <c r="B102" s="15">
        <f>Befutv!D250</f>
        <v>93955</v>
      </c>
      <c r="C102">
        <f>SUM(Befutv!D246:D249)/4</f>
        <v>94691</v>
      </c>
      <c r="D102" s="15">
        <f t="shared" si="9"/>
        <v>-736</v>
      </c>
      <c r="E102" s="18">
        <f>Befutv!D250/Befutv!B250*1000</f>
        <v>10.631405094836817</v>
      </c>
      <c r="F102" s="18">
        <f t="shared" si="7"/>
        <v>10.899453355117311</v>
      </c>
      <c r="G102" s="20">
        <f t="shared" si="8"/>
        <v>-0.26804826028049433</v>
      </c>
    </row>
    <row r="103" spans="1:7" x14ac:dyDescent="0.15">
      <c r="A103" s="16">
        <f>Befutv!A251</f>
        <v>1996</v>
      </c>
      <c r="B103" s="15">
        <f>Befutv!D251</f>
        <v>94133</v>
      </c>
      <c r="C103">
        <f>SUM(Befutv!D247:D250)/4</f>
        <v>94379.25</v>
      </c>
      <c r="D103" s="15">
        <f t="shared" si="9"/>
        <v>-246.25</v>
      </c>
      <c r="E103" s="18">
        <f>Befutv!D251/Befutv!B251*1000</f>
        <v>10.643112741603566</v>
      </c>
      <c r="F103" s="18">
        <f t="shared" ref="F103:F134" si="10">SUM(E98:E102)/5</f>
        <v>10.810274041140525</v>
      </c>
      <c r="G103" s="20">
        <f t="shared" ref="G103:G134" si="11">E103-F103</f>
        <v>-0.16716129953695891</v>
      </c>
    </row>
    <row r="104" spans="1:7" x14ac:dyDescent="0.15">
      <c r="A104" s="16">
        <f>Befutv!A252</f>
        <v>1997</v>
      </c>
      <c r="B104" s="15">
        <f>Befutv!D252</f>
        <v>93326</v>
      </c>
      <c r="C104">
        <f>SUM(Befutv!D248:D251)/4</f>
        <v>94235</v>
      </c>
      <c r="D104" s="15">
        <f t="shared" si="9"/>
        <v>-909</v>
      </c>
      <c r="E104" s="18">
        <f>Befutv!D252/Befutv!B252*1000</f>
        <v>10.548141450389227</v>
      </c>
      <c r="F104" s="18">
        <f t="shared" si="10"/>
        <v>10.736196696042372</v>
      </c>
      <c r="G104" s="20">
        <f t="shared" si="11"/>
        <v>-0.18805524565314435</v>
      </c>
    </row>
    <row r="105" spans="1:7" x14ac:dyDescent="0.15">
      <c r="A105" s="16">
        <f>Befutv!A253</f>
        <v>1998</v>
      </c>
      <c r="B105" s="15">
        <f>Befutv!D253</f>
        <v>93271</v>
      </c>
      <c r="C105">
        <f>SUM(Befutv!D249:D252)/4</f>
        <v>93314.5</v>
      </c>
      <c r="D105" s="15">
        <f t="shared" si="9"/>
        <v>-43.5</v>
      </c>
      <c r="E105" s="18">
        <f>Befutv!D253/Befutv!B253*1000</f>
        <v>10.533951667897327</v>
      </c>
      <c r="F105" s="18">
        <f t="shared" si="10"/>
        <v>10.666582962437095</v>
      </c>
      <c r="G105" s="20">
        <f t="shared" si="11"/>
        <v>-0.13263129453976852</v>
      </c>
    </row>
    <row r="106" spans="1:7" x14ac:dyDescent="0.15">
      <c r="A106" s="16">
        <f>Befutv!A254</f>
        <v>1999</v>
      </c>
      <c r="B106" s="15">
        <f>Befutv!D254</f>
        <v>94726</v>
      </c>
      <c r="C106">
        <f>SUM(Befutv!D250:D253)/4</f>
        <v>93671.25</v>
      </c>
      <c r="D106" s="15">
        <f t="shared" si="9"/>
        <v>1054.75</v>
      </c>
      <c r="E106" s="18">
        <f>Befutv!D254/Befutv!B254*1000</f>
        <v>10.689701634928735</v>
      </c>
      <c r="F106" s="18">
        <f t="shared" si="10"/>
        <v>10.55480746681992</v>
      </c>
      <c r="G106" s="20">
        <f t="shared" si="11"/>
        <v>0.13489416810881494</v>
      </c>
    </row>
    <row r="107" spans="1:7" x14ac:dyDescent="0.15">
      <c r="A107" s="16">
        <f>Befutv!A255</f>
        <v>2000</v>
      </c>
      <c r="B107" s="15">
        <f>Befutv!D255</f>
        <v>93461</v>
      </c>
      <c r="C107">
        <f>SUM(Befutv!D251:D254)/4</f>
        <v>93864</v>
      </c>
      <c r="D107" s="15">
        <f t="shared" si="9"/>
        <v>-403</v>
      </c>
      <c r="E107" s="18">
        <f>Befutv!D255/Befutv!B255*1000</f>
        <v>10.521579251208404</v>
      </c>
      <c r="F107" s="18">
        <f t="shared" si="10"/>
        <v>10.609262517931134</v>
      </c>
      <c r="G107" s="20">
        <f t="shared" si="11"/>
        <v>-8.7683266722729414E-2</v>
      </c>
    </row>
    <row r="108" spans="1:7" x14ac:dyDescent="0.15">
      <c r="A108" s="16">
        <f>Befutv!A256</f>
        <v>2001</v>
      </c>
      <c r="B108" s="15">
        <f>Befutv!D256</f>
        <v>93752</v>
      </c>
      <c r="C108">
        <f>SUM(Befutv!D252:D255)/4</f>
        <v>93696</v>
      </c>
      <c r="D108" s="15">
        <f t="shared" si="9"/>
        <v>56</v>
      </c>
      <c r="E108" s="18">
        <f>Befutv!D256/Befutv!B256*1000</f>
        <v>10.523139862846286</v>
      </c>
      <c r="F108" s="18">
        <f t="shared" si="10"/>
        <v>10.587297349205452</v>
      </c>
      <c r="G108" s="20">
        <f t="shared" si="11"/>
        <v>-6.4157486359166072E-2</v>
      </c>
    </row>
    <row r="109" spans="1:7" x14ac:dyDescent="0.15">
      <c r="A109" s="16">
        <f>Befutv!A257</f>
        <v>2002</v>
      </c>
      <c r="B109" s="15">
        <f>Befutv!D257</f>
        <v>95009</v>
      </c>
      <c r="C109">
        <f>SUM(Befutv!D253:D256)/4</f>
        <v>93802.5</v>
      </c>
      <c r="D109" s="15">
        <f t="shared" si="9"/>
        <v>1206.5</v>
      </c>
      <c r="E109" s="18">
        <f>Befutv!D257/Befutv!B257*1000</f>
        <v>10.626468271029355</v>
      </c>
      <c r="F109" s="18">
        <f t="shared" si="10"/>
        <v>10.563302773453996</v>
      </c>
      <c r="G109" s="20">
        <f t="shared" si="11"/>
        <v>6.3165497575358387E-2</v>
      </c>
    </row>
    <row r="110" spans="1:7" x14ac:dyDescent="0.15">
      <c r="A110" s="16">
        <f>Befutv!A258</f>
        <v>2003</v>
      </c>
      <c r="B110" s="15">
        <f>Befutv!D258</f>
        <v>92961</v>
      </c>
      <c r="C110">
        <f>SUM(Befutv!D254:D257)/4</f>
        <v>94237</v>
      </c>
      <c r="D110" s="15">
        <f t="shared" si="9"/>
        <v>-1276</v>
      </c>
      <c r="E110" s="18">
        <f>Befutv!D258/Befutv!B258*1000</f>
        <v>10.356998419059524</v>
      </c>
      <c r="F110" s="18">
        <f t="shared" si="10"/>
        <v>10.57896813758202</v>
      </c>
      <c r="G110" s="20">
        <f t="shared" si="11"/>
        <v>-0.22196971852249625</v>
      </c>
    </row>
    <row r="111" spans="1:7" x14ac:dyDescent="0.15">
      <c r="A111" s="16">
        <f>Befutv!A259</f>
        <v>2004</v>
      </c>
      <c r="B111" s="15">
        <f>Befutv!D259</f>
        <v>90532</v>
      </c>
      <c r="C111">
        <f>SUM(Befutv!D255:D258)/4</f>
        <v>93795.75</v>
      </c>
      <c r="D111" s="15">
        <f t="shared" si="9"/>
        <v>-3263.75</v>
      </c>
      <c r="E111" s="18">
        <f>Befutv!D259/Befutv!B259*1000</f>
        <v>10.046394608069431</v>
      </c>
      <c r="F111" s="18">
        <f t="shared" si="10"/>
        <v>10.54357748781446</v>
      </c>
      <c r="G111" s="20">
        <f t="shared" si="11"/>
        <v>-0.49718287974502928</v>
      </c>
    </row>
    <row r="112" spans="1:7" x14ac:dyDescent="0.15">
      <c r="A112" s="16">
        <f>Befutv!A260</f>
        <v>2005</v>
      </c>
      <c r="B112" s="15">
        <f>Befutv!D260</f>
        <v>91710</v>
      </c>
      <c r="C112">
        <f>SUM(Befutv!D256:D259)/4</f>
        <v>93063.5</v>
      </c>
      <c r="D112" s="15">
        <f t="shared" si="9"/>
        <v>-1353.5</v>
      </c>
      <c r="E112" s="18">
        <f>Befutv!D260/Befutv!B260*1000</f>
        <v>10.136219471974918</v>
      </c>
      <c r="F112" s="18">
        <f t="shared" si="10"/>
        <v>10.414916082442598</v>
      </c>
      <c r="G112" s="20">
        <f t="shared" si="11"/>
        <v>-0.27869661046768002</v>
      </c>
    </row>
    <row r="113" spans="1:7" x14ac:dyDescent="0.15">
      <c r="A113" s="16">
        <f>Befutv!A261</f>
        <v>2006</v>
      </c>
      <c r="B113" s="15">
        <f>Befutv!D261</f>
        <v>91177</v>
      </c>
      <c r="C113">
        <f>SUM(Befutv!D257:D260)/4</f>
        <v>92553</v>
      </c>
      <c r="D113" s="15">
        <f t="shared" si="9"/>
        <v>-1376</v>
      </c>
      <c r="E113" s="18">
        <f>Befutv!D261/Befutv!B261*1000</f>
        <v>10.004875315159005</v>
      </c>
      <c r="F113" s="18">
        <f t="shared" si="10"/>
        <v>10.3378441265959</v>
      </c>
      <c r="G113" s="20">
        <f t="shared" si="11"/>
        <v>-0.33296881143689561</v>
      </c>
    </row>
    <row r="114" spans="1:7" x14ac:dyDescent="0.15">
      <c r="A114" s="16">
        <f>Befutv!A262</f>
        <v>2007</v>
      </c>
      <c r="B114" s="15">
        <f>Befutv!D262</f>
        <v>91729</v>
      </c>
      <c r="C114">
        <f>SUM(Befutv!D258:D261)/4</f>
        <v>91595</v>
      </c>
      <c r="D114" s="15">
        <f t="shared" si="9"/>
        <v>134</v>
      </c>
      <c r="E114" s="18">
        <f>Befutv!D262/Befutv!B262*1000</f>
        <v>9.9890808235761881</v>
      </c>
      <c r="F114" s="18">
        <f t="shared" si="10"/>
        <v>10.234191217058447</v>
      </c>
      <c r="G114" s="20">
        <f t="shared" si="11"/>
        <v>-0.24511039348225871</v>
      </c>
    </row>
    <row r="115" spans="1:7" x14ac:dyDescent="0.15">
      <c r="A115" s="16">
        <f>Befutv!A263</f>
        <v>2008</v>
      </c>
      <c r="B115" s="15">
        <f>Befutv!D263</f>
        <v>91449</v>
      </c>
      <c r="C115">
        <f>SUM(Befutv!D259:D262)/4</f>
        <v>91287</v>
      </c>
      <c r="D115" s="15">
        <f t="shared" si="9"/>
        <v>162</v>
      </c>
      <c r="E115" s="18">
        <f>Befutv!D263/Befutv!B263*1000</f>
        <v>9.8795993711126009</v>
      </c>
      <c r="F115" s="18">
        <f t="shared" si="10"/>
        <v>10.106713727567813</v>
      </c>
      <c r="G115" s="20">
        <f t="shared" si="11"/>
        <v>-0.22711435645521227</v>
      </c>
    </row>
    <row r="116" spans="1:7" x14ac:dyDescent="0.15">
      <c r="A116" s="16">
        <f>Befutv!A264</f>
        <v>2009</v>
      </c>
      <c r="B116" s="15">
        <f>Befutv!D264</f>
        <v>90080</v>
      </c>
      <c r="C116">
        <f>SUM(Befutv!D260:D263)/4</f>
        <v>91516.25</v>
      </c>
      <c r="D116" s="15">
        <f t="shared" si="9"/>
        <v>-1436.25</v>
      </c>
      <c r="E116" s="18">
        <f>Befutv!D264/Befutv!B264*1000</f>
        <v>9.6438354287192301</v>
      </c>
      <c r="F116" s="18">
        <f t="shared" si="10"/>
        <v>10.01123391797843</v>
      </c>
      <c r="G116" s="20">
        <f t="shared" si="11"/>
        <v>-0.36739848925919993</v>
      </c>
    </row>
    <row r="117" spans="1:7" x14ac:dyDescent="0.15">
      <c r="A117" s="16">
        <f>Befutv!A265</f>
        <v>2010</v>
      </c>
      <c r="B117" s="15">
        <f>Befutv!D265</f>
        <v>90487</v>
      </c>
      <c r="C117">
        <f>SUM(Befutv!D261:D264)/4</f>
        <v>91108.75</v>
      </c>
      <c r="D117" s="15">
        <f t="shared" si="9"/>
        <v>-621.75</v>
      </c>
      <c r="E117" s="18">
        <f>Befutv!D265/Befutv!B265*1000</f>
        <v>9.6103581620655998</v>
      </c>
      <c r="F117" s="18">
        <f t="shared" si="10"/>
        <v>9.9307220821083888</v>
      </c>
      <c r="G117" s="20">
        <f t="shared" si="11"/>
        <v>-0.32036392004278902</v>
      </c>
    </row>
    <row r="118" spans="1:7" x14ac:dyDescent="0.15">
      <c r="A118" s="16">
        <f>Befutv!A266</f>
        <v>2011</v>
      </c>
      <c r="B118" s="15">
        <f>Befutv!D266</f>
        <v>89938</v>
      </c>
      <c r="C118">
        <f>SUM(Befutv!D262:D265)/4</f>
        <v>90936.25</v>
      </c>
      <c r="D118" s="15">
        <f t="shared" si="9"/>
        <v>-998.25</v>
      </c>
      <c r="E118" s="18">
        <f>Befutv!D266/Befutv!B266*1000</f>
        <v>9.4842745143735723</v>
      </c>
      <c r="F118" s="18">
        <f t="shared" si="10"/>
        <v>9.8255498201265254</v>
      </c>
      <c r="G118" s="20">
        <f t="shared" si="11"/>
        <v>-0.34127530575295317</v>
      </c>
    </row>
    <row r="119" spans="1:7" x14ac:dyDescent="0.15">
      <c r="A119" s="16">
        <f>Befutv!A267</f>
        <v>2012</v>
      </c>
      <c r="B119" s="15">
        <f>Befutv!D267</f>
        <v>91938</v>
      </c>
      <c r="C119">
        <f>SUM(Befutv!D263:D266)/4</f>
        <v>90488.5</v>
      </c>
      <c r="D119" s="15">
        <f t="shared" si="9"/>
        <v>1449.5</v>
      </c>
      <c r="E119" s="18">
        <f>Befutv!D267/Befutv!B267*1000</f>
        <v>9.6210788463202768</v>
      </c>
      <c r="F119" s="18">
        <f t="shared" si="10"/>
        <v>9.7214296599694396</v>
      </c>
      <c r="G119" s="20">
        <f t="shared" si="11"/>
        <v>-0.10035081364916287</v>
      </c>
    </row>
    <row r="120" spans="1:7" x14ac:dyDescent="0.15">
      <c r="A120" s="16">
        <f>Befutv!A268</f>
        <v>2013</v>
      </c>
      <c r="B120" s="15">
        <f>Befutv!D268</f>
        <v>90402</v>
      </c>
      <c r="C120">
        <f>SUM(Befutv!D264:D267)/4</f>
        <v>90610.75</v>
      </c>
      <c r="D120" s="15">
        <f t="shared" si="9"/>
        <v>-208.75</v>
      </c>
      <c r="E120" s="18">
        <f>Befutv!D268/Befutv!B268*1000</f>
        <v>9.3730715124650796</v>
      </c>
      <c r="F120" s="18">
        <f t="shared" si="10"/>
        <v>9.647829264518256</v>
      </c>
      <c r="G120" s="20">
        <f t="shared" si="11"/>
        <v>-0.27475775205317632</v>
      </c>
    </row>
    <row r="121" spans="1:7" x14ac:dyDescent="0.15">
      <c r="A121" s="16">
        <f>Befutv!A269</f>
        <v>2014</v>
      </c>
      <c r="B121" s="15">
        <f>Befutv!D269</f>
        <v>88976</v>
      </c>
      <c r="C121">
        <f>SUM(Befutv!D265:D268)/4</f>
        <v>90691.25</v>
      </c>
      <c r="D121" s="15">
        <f t="shared" si="9"/>
        <v>-1715.25</v>
      </c>
      <c r="E121" s="18">
        <f>Befutv!D269/Befutv!B269*1000</f>
        <v>9.1282199119658625</v>
      </c>
      <c r="F121" s="18">
        <f t="shared" si="10"/>
        <v>9.5465236927887513</v>
      </c>
      <c r="G121" s="20">
        <f t="shared" si="11"/>
        <v>-0.41830378082288888</v>
      </c>
    </row>
    <row r="122" spans="1:7" x14ac:dyDescent="0.15">
      <c r="A122" s="16">
        <f>Befutv!A270</f>
        <v>2015</v>
      </c>
      <c r="B122" s="15">
        <f>Befutv!D270</f>
        <v>90907</v>
      </c>
      <c r="C122">
        <f>SUM(Befutv!D266:D269)/4</f>
        <v>90313.5</v>
      </c>
      <c r="D122" s="15">
        <f t="shared" si="9"/>
        <v>593.5</v>
      </c>
      <c r="E122" s="18">
        <f>Befutv!D270/Befutv!B270*1000</f>
        <v>9.2281842575238677</v>
      </c>
      <c r="F122" s="18">
        <f t="shared" si="10"/>
        <v>9.4434005894380793</v>
      </c>
      <c r="G122" s="20">
        <f t="shared" si="11"/>
        <v>-0.21521633191421152</v>
      </c>
    </row>
    <row r="123" spans="1:7" x14ac:dyDescent="0.15">
      <c r="A123" s="16">
        <f>Befutv!A271</f>
        <v>2016</v>
      </c>
      <c r="B123" s="15">
        <f>Befutv!D271</f>
        <v>90982</v>
      </c>
      <c r="C123">
        <f>SUM(Befutv!D267:D270)/4</f>
        <v>90555.75</v>
      </c>
      <c r="D123" s="15">
        <f t="shared" si="9"/>
        <v>426.25</v>
      </c>
      <c r="E123" s="18">
        <f>Befutv!D271/Befutv!B271*1000</f>
        <v>9.1026120360538751</v>
      </c>
      <c r="F123" s="18">
        <f t="shared" si="10"/>
        <v>9.3669658085297325</v>
      </c>
      <c r="G123" s="20">
        <f t="shared" si="11"/>
        <v>-0.26435377247585734</v>
      </c>
    </row>
    <row r="124" spans="1:7" x14ac:dyDescent="0.15">
      <c r="A124" s="16">
        <f>Befutv!A272</f>
        <v>2017</v>
      </c>
      <c r="B124" s="15">
        <f>Befutv!D272</f>
        <v>91972</v>
      </c>
      <c r="C124">
        <f>SUM(Befutv!D268:D271)/4</f>
        <v>90316.75</v>
      </c>
      <c r="D124" s="15">
        <f t="shared" si="9"/>
        <v>1655.25</v>
      </c>
      <c r="E124" s="18">
        <f>Befutv!D272/Befutv!B272*1000</f>
        <v>9.0879249725451228</v>
      </c>
      <c r="F124" s="18">
        <f t="shared" si="10"/>
        <v>9.2906333128657916</v>
      </c>
      <c r="G124" s="20">
        <f t="shared" si="11"/>
        <v>-0.20270834032066887</v>
      </c>
    </row>
    <row r="125" spans="1:7" x14ac:dyDescent="0.15">
      <c r="A125" s="16">
        <f>Befutv!A273</f>
        <v>2018</v>
      </c>
      <c r="B125" s="15">
        <f>Befutv!D273</f>
        <v>92185</v>
      </c>
      <c r="C125">
        <f>SUM(Befutv!D269:D272)/4</f>
        <v>90709.25</v>
      </c>
      <c r="D125" s="15">
        <f t="shared" si="9"/>
        <v>1475.75</v>
      </c>
      <c r="E125" s="18">
        <f>Befutv!D273/Befutv!B273*1000</f>
        <v>9.0110784897829319</v>
      </c>
      <c r="F125" s="18">
        <f t="shared" si="10"/>
        <v>9.1840025381107626</v>
      </c>
      <c r="G125" s="20">
        <f t="shared" si="11"/>
        <v>-0.1729240483278307</v>
      </c>
    </row>
    <row r="126" spans="1:7" x14ac:dyDescent="0.15">
      <c r="A126" s="16">
        <f>Befutv!A274</f>
        <v>2019</v>
      </c>
      <c r="B126" s="15">
        <f>Befutv!D274</f>
        <v>88766</v>
      </c>
      <c r="C126">
        <f>SUM(Befutv!D270:D273)/4</f>
        <v>91511.5</v>
      </c>
      <c r="D126" s="15">
        <f t="shared" si="9"/>
        <v>-2745.5</v>
      </c>
      <c r="E126" s="18">
        <f>Befutv!D274/Befutv!B274*1000</f>
        <v>8.5950360727949189</v>
      </c>
      <c r="F126" s="18">
        <f t="shared" si="10"/>
        <v>9.1116039335743331</v>
      </c>
      <c r="G126" s="20">
        <f t="shared" si="11"/>
        <v>-0.51656786077941419</v>
      </c>
    </row>
    <row r="127" spans="1:7" x14ac:dyDescent="0.15">
      <c r="A127" s="16">
        <f>Befutv!A275</f>
        <v>2020</v>
      </c>
      <c r="B127" s="15">
        <f>Befutv!D275</f>
        <v>98124</v>
      </c>
      <c r="C127">
        <f>SUM(Befutv!D271:D274)/4</f>
        <v>90976.25</v>
      </c>
      <c r="D127" s="15">
        <f t="shared" si="9"/>
        <v>7147.75</v>
      </c>
      <c r="E127" s="18">
        <f>Befutv!D275/Befutv!B275*1000</f>
        <v>9.4538212855497417</v>
      </c>
      <c r="F127" s="18">
        <f t="shared" si="10"/>
        <v>9.004967165740144</v>
      </c>
      <c r="G127" s="20">
        <f t="shared" si="11"/>
        <v>0.44885411980959766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2D90F-6F3A-4187-8971-4F7E858B77FD}">
  <dimension ref="A1:G132"/>
  <sheetViews>
    <sheetView topLeftCell="G83" workbookViewId="0">
      <selection activeCell="F12" sqref="F12:F132"/>
    </sheetView>
  </sheetViews>
  <sheetFormatPr defaultRowHeight="10.5" x14ac:dyDescent="0.15"/>
  <cols>
    <col min="1" max="1" width="25.6640625" style="16" customWidth="1"/>
    <col min="2" max="4" width="25.6640625" customWidth="1"/>
    <col min="5" max="5" width="19.1640625" style="18" customWidth="1"/>
    <col min="6" max="6" width="21.33203125" customWidth="1"/>
    <col min="7" max="7" width="19.83203125" customWidth="1"/>
  </cols>
  <sheetData>
    <row r="1" spans="1:7" s="17" customFormat="1" ht="31.5" x14ac:dyDescent="0.15">
      <c r="A1" s="17" t="s">
        <v>16</v>
      </c>
      <c r="B1" s="17" t="s">
        <v>17</v>
      </c>
      <c r="C1" s="17" t="s">
        <v>18</v>
      </c>
      <c r="D1" s="17" t="s">
        <v>19</v>
      </c>
      <c r="E1" s="19" t="s">
        <v>20</v>
      </c>
      <c r="F1" s="17" t="s">
        <v>21</v>
      </c>
      <c r="G1" s="17" t="s">
        <v>22</v>
      </c>
    </row>
    <row r="2" spans="1:7" s="17" customFormat="1" x14ac:dyDescent="0.15">
      <c r="A2" s="16">
        <f>Befutv!A145</f>
        <v>1890</v>
      </c>
      <c r="B2" s="15">
        <f>Befutv!D145</f>
        <v>81824</v>
      </c>
      <c r="E2" s="18">
        <f>Befutv!D145/Befutv!B145*1000</f>
        <v>17.100172393578994</v>
      </c>
    </row>
    <row r="3" spans="1:7" s="17" customFormat="1" x14ac:dyDescent="0.15">
      <c r="A3" s="16">
        <f>Befutv!A146</f>
        <v>1891</v>
      </c>
      <c r="B3" s="15">
        <f>Befutv!D146</f>
        <v>80603</v>
      </c>
      <c r="E3" s="18">
        <f>Befutv!D146/Befutv!B146*1000</f>
        <v>16.782673097147864</v>
      </c>
    </row>
    <row r="4" spans="1:7" s="17" customFormat="1" x14ac:dyDescent="0.15">
      <c r="A4" s="16">
        <f>Befutv!A147</f>
        <v>1892</v>
      </c>
      <c r="B4" s="15">
        <f>Befutv!D147</f>
        <v>85894</v>
      </c>
      <c r="E4" s="18">
        <f>Befutv!D147/Befutv!B147*1000</f>
        <v>17.869026902149319</v>
      </c>
    </row>
    <row r="5" spans="1:7" s="17" customFormat="1" x14ac:dyDescent="0.15">
      <c r="A5" s="16">
        <f>Befutv!A148</f>
        <v>1893</v>
      </c>
      <c r="B5" s="15">
        <f>Befutv!D148</f>
        <v>81027</v>
      </c>
      <c r="E5" s="18">
        <f>Befutv!D148/Befutv!B148*1000</f>
        <v>16.796119523646652</v>
      </c>
    </row>
    <row r="6" spans="1:7" s="17" customFormat="1" x14ac:dyDescent="0.15">
      <c r="A6" s="16">
        <f>Befutv!A149</f>
        <v>1894</v>
      </c>
      <c r="B6" s="15">
        <f>Befutv!D149</f>
        <v>79444</v>
      </c>
      <c r="E6" s="18">
        <f>Befutv!D149/Befutv!B149*1000</f>
        <v>16.302281281043619</v>
      </c>
    </row>
    <row r="7" spans="1:7" s="17" customFormat="1" x14ac:dyDescent="0.15">
      <c r="A7" s="16">
        <f>Befutv!A150</f>
        <v>1895</v>
      </c>
      <c r="B7" s="15">
        <f>Befutv!D150</f>
        <v>74368</v>
      </c>
      <c r="C7">
        <f>SUM(Befutv!D140:'Befutv'!D149)/10</f>
        <v>79780</v>
      </c>
      <c r="D7" s="15">
        <f>B7-C7</f>
        <v>-5412</v>
      </c>
      <c r="E7" s="18">
        <f>Befutv!D150/Befutv!B150*1000</f>
        <v>15.117720958030272</v>
      </c>
    </row>
    <row r="8" spans="1:7" s="17" customFormat="1" x14ac:dyDescent="0.15">
      <c r="A8" s="16">
        <f>Befutv!A151</f>
        <v>1896</v>
      </c>
      <c r="B8" s="15">
        <f>Befutv!D151</f>
        <v>77259</v>
      </c>
      <c r="C8">
        <f>SUM(Befutv!D141:'Befutv'!D150)/10</f>
        <v>78938.7</v>
      </c>
      <c r="D8" s="15">
        <f t="shared" ref="D7:D70" si="0">B8-C8</f>
        <v>-1679.6999999999971</v>
      </c>
      <c r="E8" s="18">
        <f>Befutv!D151/Befutv!B151*1000</f>
        <v>15.568350902194187</v>
      </c>
    </row>
    <row r="9" spans="1:7" s="17" customFormat="1" x14ac:dyDescent="0.15">
      <c r="A9" s="16">
        <f>Befutv!A152</f>
        <v>1897</v>
      </c>
      <c r="B9" s="15">
        <f>Befutv!D152</f>
        <v>76558</v>
      </c>
      <c r="C9">
        <f>SUM(Befutv!D142:'Befutv'!D151)/10</f>
        <v>78860.100000000006</v>
      </c>
      <c r="D9" s="15">
        <f t="shared" si="0"/>
        <v>-2302.1000000000058</v>
      </c>
      <c r="E9" s="18">
        <f>Befutv!D152/Befutv!B152*1000</f>
        <v>15.282160446116601</v>
      </c>
    </row>
    <row r="10" spans="1:7" s="17" customFormat="1" x14ac:dyDescent="0.15">
      <c r="A10" s="16">
        <f>Befutv!A153</f>
        <v>1898</v>
      </c>
      <c r="B10" s="15">
        <f>Befutv!D153</f>
        <v>75949</v>
      </c>
      <c r="C10">
        <f>SUM(Befutv!D143:'Befutv'!D152)/10</f>
        <v>78893.2</v>
      </c>
      <c r="D10" s="15">
        <f t="shared" si="0"/>
        <v>-2944.1999999999971</v>
      </c>
      <c r="E10" s="18">
        <f>Befutv!D153/Befutv!B153*1000</f>
        <v>15.001033001127018</v>
      </c>
    </row>
    <row r="11" spans="1:7" s="17" customFormat="1" x14ac:dyDescent="0.15">
      <c r="A11" s="16">
        <f>Befutv!A154</f>
        <v>1899</v>
      </c>
      <c r="B11" s="15">
        <f>Befutv!D154</f>
        <v>89678</v>
      </c>
      <c r="C11">
        <f>SUM(Befutv!D144:'Befutv'!D153)/10</f>
        <v>78905</v>
      </c>
      <c r="D11" s="15">
        <f t="shared" si="0"/>
        <v>10773</v>
      </c>
      <c r="E11" s="18">
        <f>Befutv!D154/Befutv!B154*1000</f>
        <v>17.592883590503558</v>
      </c>
    </row>
    <row r="12" spans="1:7" x14ac:dyDescent="0.15">
      <c r="A12" s="16">
        <f>Befutv!A155</f>
        <v>1900</v>
      </c>
      <c r="B12" s="15">
        <f>Befutv!D155</f>
        <v>86146</v>
      </c>
      <c r="C12">
        <f>SUM(Befutv!D145:'Befutv'!D154)/10</f>
        <v>80260.399999999994</v>
      </c>
      <c r="D12" s="15">
        <f t="shared" si="0"/>
        <v>5885.6000000000058</v>
      </c>
      <c r="E12" s="18">
        <f>Befutv!D155/Befutv!B155*1000</f>
        <v>16.771534998649845</v>
      </c>
      <c r="F12" s="18">
        <f>SUM(E2:E11)/10</f>
        <v>16.341242209553808</v>
      </c>
      <c r="G12" s="20">
        <f t="shared" ref="G12:G75" si="1">E12-F12</f>
        <v>0.43029278909603619</v>
      </c>
    </row>
    <row r="13" spans="1:7" x14ac:dyDescent="0.15">
      <c r="A13" s="16">
        <f>Befutv!A156</f>
        <v>1901</v>
      </c>
      <c r="B13" s="15">
        <f>Befutv!D156</f>
        <v>82772</v>
      </c>
      <c r="C13">
        <f>SUM(Befutv!D146:'Befutv'!D155)/10</f>
        <v>80692.600000000006</v>
      </c>
      <c r="D13" s="15">
        <f t="shared" si="0"/>
        <v>2079.3999999999942</v>
      </c>
      <c r="E13" s="18">
        <f>Befutv!D156/Befutv!B156*1000</f>
        <v>15.993884713871545</v>
      </c>
      <c r="F13" s="18">
        <f t="shared" ref="F13:F76" si="2">SUM(E3:E12)/10</f>
        <v>16.308378470060894</v>
      </c>
      <c r="G13" s="20">
        <f t="shared" si="1"/>
        <v>-0.31449375618934994</v>
      </c>
    </row>
    <row r="14" spans="1:7" x14ac:dyDescent="0.15">
      <c r="A14" s="16">
        <f>Befutv!A157</f>
        <v>1902</v>
      </c>
      <c r="B14" s="15">
        <f>Befutv!D157</f>
        <v>79722</v>
      </c>
      <c r="C14">
        <f>SUM(Befutv!D147:'Befutv'!D156)/10</f>
        <v>80909.5</v>
      </c>
      <c r="D14" s="15">
        <f t="shared" si="0"/>
        <v>-1187.5</v>
      </c>
      <c r="E14" s="18">
        <f>Befutv!D157/Befutv!B157*1000</f>
        <v>15.334834206363373</v>
      </c>
      <c r="F14" s="18">
        <f t="shared" si="2"/>
        <v>16.229499631733262</v>
      </c>
      <c r="G14" s="20">
        <f t="shared" si="1"/>
        <v>-0.89466542536988847</v>
      </c>
    </row>
    <row r="15" spans="1:7" x14ac:dyDescent="0.15">
      <c r="A15" s="16">
        <f>Befutv!A158</f>
        <v>1903</v>
      </c>
      <c r="B15" s="15">
        <f>Befutv!D158</f>
        <v>78610</v>
      </c>
      <c r="C15">
        <f>SUM(Befutv!D148:'Befutv'!D157)/10</f>
        <v>80292.3</v>
      </c>
      <c r="D15" s="15">
        <f t="shared" si="0"/>
        <v>-1682.3000000000029</v>
      </c>
      <c r="E15" s="18">
        <f>Befutv!D158/Befutv!B158*1000</f>
        <v>15.055663436494921</v>
      </c>
      <c r="F15" s="18">
        <f t="shared" si="2"/>
        <v>15.97608036215467</v>
      </c>
      <c r="G15" s="20">
        <f t="shared" si="1"/>
        <v>-0.9204169256597492</v>
      </c>
    </row>
    <row r="16" spans="1:7" x14ac:dyDescent="0.15">
      <c r="A16" s="16">
        <f>Befutv!A159</f>
        <v>1904</v>
      </c>
      <c r="B16" s="15">
        <f>Befutv!D159</f>
        <v>80152</v>
      </c>
      <c r="C16">
        <f>SUM(Befutv!D149:'Befutv'!D158)/10</f>
        <v>80050.600000000006</v>
      </c>
      <c r="D16" s="15">
        <f t="shared" si="0"/>
        <v>101.39999999999418</v>
      </c>
      <c r="E16" s="18">
        <f>Befutv!D159/Befutv!B159*1000</f>
        <v>15.235673739277081</v>
      </c>
      <c r="F16" s="18">
        <f t="shared" si="2"/>
        <v>15.802034753439495</v>
      </c>
      <c r="G16" s="20">
        <f t="shared" si="1"/>
        <v>-0.56636101416241402</v>
      </c>
    </row>
    <row r="17" spans="1:7" x14ac:dyDescent="0.15">
      <c r="A17" s="16">
        <f>Befutv!A160</f>
        <v>1905</v>
      </c>
      <c r="B17" s="15">
        <f>Befutv!D160</f>
        <v>82443</v>
      </c>
      <c r="C17">
        <f>SUM(Befutv!D150:'Befutv'!D159)/10</f>
        <v>80121.399999999994</v>
      </c>
      <c r="D17" s="15">
        <f t="shared" si="0"/>
        <v>2321.6000000000058</v>
      </c>
      <c r="E17" s="18">
        <f>Befutv!D160/Befutv!B160*1000</f>
        <v>15.57030983675755</v>
      </c>
      <c r="F17" s="18">
        <f t="shared" si="2"/>
        <v>15.695373999262838</v>
      </c>
      <c r="G17" s="20">
        <f t="shared" si="1"/>
        <v>-0.12506416250528751</v>
      </c>
    </row>
    <row r="18" spans="1:7" x14ac:dyDescent="0.15">
      <c r="A18" s="16">
        <f>Befutv!A161</f>
        <v>1906</v>
      </c>
      <c r="B18" s="15">
        <f>Befutv!D161</f>
        <v>76366</v>
      </c>
      <c r="C18">
        <f>SUM(Befutv!D151:'Befutv'!D160)/10</f>
        <v>80928.899999999994</v>
      </c>
      <c r="D18" s="15">
        <f t="shared" si="0"/>
        <v>-4562.8999999999942</v>
      </c>
      <c r="E18" s="18">
        <f>Befutv!D161/Befutv!B161*1000</f>
        <v>14.30864025197417</v>
      </c>
      <c r="F18" s="18">
        <f t="shared" si="2"/>
        <v>15.740632887135567</v>
      </c>
      <c r="G18" s="20">
        <f t="shared" si="1"/>
        <v>-1.4319926351613965</v>
      </c>
    </row>
    <row r="19" spans="1:7" x14ac:dyDescent="0.15">
      <c r="A19" s="16">
        <f>Befutv!A162</f>
        <v>1907</v>
      </c>
      <c r="B19" s="15">
        <f>Befutv!D162</f>
        <v>78149</v>
      </c>
      <c r="C19">
        <f>SUM(Befutv!D152:'Befutv'!D161)/10</f>
        <v>80839.600000000006</v>
      </c>
      <c r="D19" s="15">
        <f t="shared" si="0"/>
        <v>-2690.6000000000058</v>
      </c>
      <c r="E19" s="18">
        <f>Befutv!D162/Befutv!B162*1000</f>
        <v>14.532013887687944</v>
      </c>
      <c r="F19" s="18">
        <f t="shared" si="2"/>
        <v>15.614661822113566</v>
      </c>
      <c r="G19" s="20">
        <f t="shared" si="1"/>
        <v>-1.0826479344256228</v>
      </c>
    </row>
    <row r="20" spans="1:7" x14ac:dyDescent="0.15">
      <c r="A20" s="16">
        <f>Befutv!A163</f>
        <v>1908</v>
      </c>
      <c r="B20" s="15">
        <f>Befutv!D163</f>
        <v>80568</v>
      </c>
      <c r="C20">
        <f>SUM(Befutv!D153:'Befutv'!D162)/10</f>
        <v>80998.7</v>
      </c>
      <c r="D20" s="15">
        <f t="shared" si="0"/>
        <v>-430.69999999999709</v>
      </c>
      <c r="E20" s="18">
        <f>Befutv!D163/Befutv!B163*1000</f>
        <v>14.838662148224547</v>
      </c>
      <c r="F20" s="18">
        <f t="shared" si="2"/>
        <v>15.539647166270701</v>
      </c>
      <c r="G20" s="20">
        <f t="shared" si="1"/>
        <v>-0.7009850180461541</v>
      </c>
    </row>
    <row r="21" spans="1:7" x14ac:dyDescent="0.15">
      <c r="A21" s="16">
        <f>Befutv!A164</f>
        <v>1909</v>
      </c>
      <c r="B21" s="15">
        <f>Befutv!D164</f>
        <v>74538</v>
      </c>
      <c r="C21">
        <f>SUM(Befutv!D154:'Befutv'!D163)/10</f>
        <v>81460.600000000006</v>
      </c>
      <c r="D21" s="15">
        <f t="shared" si="0"/>
        <v>-6922.6000000000058</v>
      </c>
      <c r="E21" s="18">
        <f>Befutv!D164/Befutv!B164*1000</f>
        <v>13.610664298218497</v>
      </c>
      <c r="F21" s="18">
        <f t="shared" si="2"/>
        <v>15.523410080980454</v>
      </c>
      <c r="G21" s="20">
        <f t="shared" si="1"/>
        <v>-1.9127457827619576</v>
      </c>
    </row>
    <row r="22" spans="1:7" x14ac:dyDescent="0.15">
      <c r="A22" s="16">
        <f>Befutv!A165</f>
        <v>1910</v>
      </c>
      <c r="B22" s="15">
        <f>Befutv!D165</f>
        <v>77212</v>
      </c>
      <c r="C22">
        <f>SUM(Befutv!D155:'Befutv'!D164)/10</f>
        <v>79946.600000000006</v>
      </c>
      <c r="D22" s="15">
        <f t="shared" si="0"/>
        <v>-2734.6000000000058</v>
      </c>
      <c r="E22" s="18">
        <f>Befutv!D165/Befutv!B165*1000</f>
        <v>13.981594606550807</v>
      </c>
      <c r="F22" s="18">
        <f t="shared" si="2"/>
        <v>15.125188151751946</v>
      </c>
      <c r="G22" s="20">
        <f t="shared" si="1"/>
        <v>-1.1435935452011385</v>
      </c>
    </row>
    <row r="23" spans="1:7" x14ac:dyDescent="0.15">
      <c r="A23" s="16">
        <f>Befutv!A166</f>
        <v>1911</v>
      </c>
      <c r="B23" s="15">
        <f>Befutv!D166</f>
        <v>76462</v>
      </c>
      <c r="C23">
        <f>SUM(Befutv!D156:'Befutv'!D165)/10</f>
        <v>79053.2</v>
      </c>
      <c r="D23" s="15">
        <f t="shared" si="0"/>
        <v>-2591.1999999999971</v>
      </c>
      <c r="E23" s="18">
        <f>Befutv!D166/Befutv!B166*1000</f>
        <v>13.747710048493303</v>
      </c>
      <c r="F23" s="18">
        <f t="shared" si="2"/>
        <v>14.846194112542042</v>
      </c>
      <c r="G23" s="20">
        <f t="shared" si="1"/>
        <v>-1.0984840640487388</v>
      </c>
    </row>
    <row r="24" spans="1:7" x14ac:dyDescent="0.15">
      <c r="A24" s="16">
        <f>Befutv!A167</f>
        <v>1912</v>
      </c>
      <c r="B24" s="15">
        <f>Befutv!D167</f>
        <v>79241</v>
      </c>
      <c r="C24">
        <f>SUM(Befutv!D157:'Befutv'!D166)/10</f>
        <v>78422.2</v>
      </c>
      <c r="D24" s="15">
        <f t="shared" si="0"/>
        <v>818.80000000000291</v>
      </c>
      <c r="E24" s="18">
        <f>Befutv!D167/Befutv!B167*1000</f>
        <v>14.13959407529221</v>
      </c>
      <c r="F24" s="18">
        <f t="shared" si="2"/>
        <v>14.621576646004218</v>
      </c>
      <c r="G24" s="20">
        <f t="shared" si="1"/>
        <v>-0.48198257071200779</v>
      </c>
    </row>
    <row r="25" spans="1:7" x14ac:dyDescent="0.15">
      <c r="A25" s="16">
        <f>Befutv!A168</f>
        <v>1913</v>
      </c>
      <c r="B25" s="15">
        <f>Befutv!D168</f>
        <v>76724</v>
      </c>
      <c r="C25">
        <f>SUM(Befutv!D158:'Befutv'!D167)/10</f>
        <v>78374.100000000006</v>
      </c>
      <c r="D25" s="15">
        <f t="shared" si="0"/>
        <v>-1650.1000000000058</v>
      </c>
      <c r="E25" s="18">
        <f>Befutv!D168/Befutv!B168*1000</f>
        <v>13.606964728549707</v>
      </c>
      <c r="F25" s="18">
        <f t="shared" si="2"/>
        <v>14.502052632897104</v>
      </c>
      <c r="G25" s="20">
        <f t="shared" si="1"/>
        <v>-0.89508790434739716</v>
      </c>
    </row>
    <row r="26" spans="1:7" x14ac:dyDescent="0.15">
      <c r="A26" s="16">
        <f>Befutv!A169</f>
        <v>1914</v>
      </c>
      <c r="B26" s="15">
        <f>Befutv!D169</f>
        <v>78311</v>
      </c>
      <c r="C26">
        <f>SUM(Befutv!D159:'Befutv'!D168)/10</f>
        <v>78185.5</v>
      </c>
      <c r="D26" s="15">
        <f t="shared" si="0"/>
        <v>125.5</v>
      </c>
      <c r="E26" s="18">
        <f>Befutv!D169/Befutv!B169*1000</f>
        <v>13.788101888035563</v>
      </c>
      <c r="F26" s="18">
        <f t="shared" si="2"/>
        <v>14.357182762102585</v>
      </c>
      <c r="G26" s="20">
        <f t="shared" si="1"/>
        <v>-0.56908087406702279</v>
      </c>
    </row>
    <row r="27" spans="1:7" x14ac:dyDescent="0.15">
      <c r="A27" s="16">
        <f>Befutv!A170</f>
        <v>1915</v>
      </c>
      <c r="B27" s="15">
        <f>Befutv!D170</f>
        <v>83587</v>
      </c>
      <c r="C27">
        <f>SUM(Befutv!D160:'Befutv'!D169)/10</f>
        <v>78001.399999999994</v>
      </c>
      <c r="D27" s="15">
        <f t="shared" si="0"/>
        <v>5585.6000000000058</v>
      </c>
      <c r="E27" s="18">
        <f>Befutv!D170/Befutv!B170*1000</f>
        <v>14.631682870216395</v>
      </c>
      <c r="F27" s="18">
        <f t="shared" si="2"/>
        <v>14.212425576978427</v>
      </c>
      <c r="G27" s="20">
        <f t="shared" si="1"/>
        <v>0.41925729323796723</v>
      </c>
    </row>
    <row r="28" spans="1:7" x14ac:dyDescent="0.15">
      <c r="A28" s="16">
        <f>Befutv!A171</f>
        <v>1916</v>
      </c>
      <c r="B28" s="15">
        <f>Befutv!D171</f>
        <v>77771</v>
      </c>
      <c r="C28">
        <f>SUM(Befutv!D161:'Befutv'!D170)/10</f>
        <v>78115.8</v>
      </c>
      <c r="D28" s="15">
        <f t="shared" si="0"/>
        <v>-344.80000000000291</v>
      </c>
      <c r="E28" s="18">
        <f>Befutv!D171/Befutv!B171*1000</f>
        <v>13.507617628699348</v>
      </c>
      <c r="F28" s="18">
        <f t="shared" si="2"/>
        <v>14.118562880324316</v>
      </c>
      <c r="G28" s="20">
        <f t="shared" si="1"/>
        <v>-0.61094525162496716</v>
      </c>
    </row>
    <row r="29" spans="1:7" x14ac:dyDescent="0.15">
      <c r="A29" s="16">
        <f>Befutv!A172</f>
        <v>1917</v>
      </c>
      <c r="B29" s="15">
        <f>Befutv!D172</f>
        <v>77385</v>
      </c>
      <c r="C29">
        <f>SUM(Befutv!D162:'Befutv'!D171)/10</f>
        <v>78256.3</v>
      </c>
      <c r="D29" s="15">
        <f t="shared" si="0"/>
        <v>-871.30000000000291</v>
      </c>
      <c r="E29" s="18">
        <f>Befutv!D172/Befutv!B172*1000</f>
        <v>13.340293236487705</v>
      </c>
      <c r="F29" s="18">
        <f t="shared" si="2"/>
        <v>14.038460617996829</v>
      </c>
      <c r="G29" s="20">
        <f t="shared" si="1"/>
        <v>-0.6981673815091245</v>
      </c>
    </row>
    <row r="30" spans="1:7" x14ac:dyDescent="0.15">
      <c r="A30" s="16">
        <f>Befutv!A173</f>
        <v>1918</v>
      </c>
      <c r="B30" s="15">
        <f>Befutv!D173</f>
        <v>104591</v>
      </c>
      <c r="C30">
        <f>SUM(Befutv!D163:'Befutv'!D172)/10</f>
        <v>78179.899999999994</v>
      </c>
      <c r="D30" s="15">
        <f t="shared" si="0"/>
        <v>26411.100000000006</v>
      </c>
      <c r="E30" s="18">
        <f>Befutv!D173/Befutv!B173*1000</f>
        <v>17.989972221505543</v>
      </c>
      <c r="F30" s="18">
        <f t="shared" si="2"/>
        <v>13.919288552876811</v>
      </c>
      <c r="G30" s="20">
        <f t="shared" si="1"/>
        <v>4.0706836686287318</v>
      </c>
    </row>
    <row r="31" spans="1:7" x14ac:dyDescent="0.15">
      <c r="A31" s="16">
        <f>Befutv!A174</f>
        <v>1919</v>
      </c>
      <c r="B31" s="15">
        <f>Befutv!D174</f>
        <v>84289</v>
      </c>
      <c r="C31">
        <f>SUM(Befutv!D164:'Befutv'!D173)/10</f>
        <v>80582.2</v>
      </c>
      <c r="D31" s="15">
        <f t="shared" si="0"/>
        <v>3706.8000000000029</v>
      </c>
      <c r="E31" s="18">
        <f>Befutv!D174/Befutv!B174*1000</f>
        <v>14.415677547448393</v>
      </c>
      <c r="F31" s="18">
        <f t="shared" si="2"/>
        <v>14.234419560204909</v>
      </c>
      <c r="G31" s="20">
        <f t="shared" si="1"/>
        <v>0.18125798724348385</v>
      </c>
    </row>
    <row r="32" spans="1:7" x14ac:dyDescent="0.15">
      <c r="A32" s="16">
        <f>Befutv!A175</f>
        <v>1920</v>
      </c>
      <c r="B32" s="15">
        <f>Befutv!D175</f>
        <v>78128</v>
      </c>
      <c r="C32">
        <f>SUM(Befutv!D165:'Befutv'!D174)/10</f>
        <v>81557.3</v>
      </c>
      <c r="D32" s="15">
        <f t="shared" si="0"/>
        <v>-3429.3000000000029</v>
      </c>
      <c r="E32" s="18">
        <f>Befutv!D175/Befutv!B175*1000</f>
        <v>13.231966390317604</v>
      </c>
      <c r="F32" s="18">
        <f t="shared" si="2"/>
        <v>14.314920885127899</v>
      </c>
      <c r="G32" s="20">
        <f t="shared" si="1"/>
        <v>-1.0829544948102949</v>
      </c>
    </row>
    <row r="33" spans="1:7" x14ac:dyDescent="0.15">
      <c r="A33" s="16">
        <f>Befutv!A176</f>
        <v>1921</v>
      </c>
      <c r="B33" s="15">
        <f>Befutv!D176</f>
        <v>73536</v>
      </c>
      <c r="C33">
        <f>SUM(Befutv!D166:'Befutv'!D175)/10</f>
        <v>81648.899999999994</v>
      </c>
      <c r="D33" s="15">
        <f t="shared" si="0"/>
        <v>-8112.8999999999942</v>
      </c>
      <c r="E33" s="18">
        <f>Befutv!D176/Befutv!B176*1000</f>
        <v>12.350033152422546</v>
      </c>
      <c r="F33" s="18">
        <f t="shared" si="2"/>
        <v>14.239958063504577</v>
      </c>
      <c r="G33" s="20">
        <f t="shared" si="1"/>
        <v>-1.8899249110820318</v>
      </c>
    </row>
    <row r="34" spans="1:7" x14ac:dyDescent="0.15">
      <c r="A34" s="16">
        <f>Befutv!A177</f>
        <v>1922</v>
      </c>
      <c r="B34" s="15">
        <f>Befutv!D177</f>
        <v>76343</v>
      </c>
      <c r="C34">
        <f>SUM(Befutv!D167:'Befutv'!D176)/10</f>
        <v>81356.3</v>
      </c>
      <c r="D34" s="15">
        <f t="shared" si="0"/>
        <v>-5013.3000000000029</v>
      </c>
      <c r="E34" s="18">
        <f>Befutv!D177/Befutv!B177*1000</f>
        <v>12.750354069798515</v>
      </c>
      <c r="F34" s="18">
        <f t="shared" si="2"/>
        <v>14.100190373897501</v>
      </c>
      <c r="G34" s="20">
        <f t="shared" si="1"/>
        <v>-1.3498363040989858</v>
      </c>
    </row>
    <row r="35" spans="1:7" x14ac:dyDescent="0.15">
      <c r="A35" s="16">
        <f>Befutv!A178</f>
        <v>1923</v>
      </c>
      <c r="B35" s="15">
        <f>Befutv!D178</f>
        <v>68424</v>
      </c>
      <c r="C35">
        <f>SUM(Befutv!D168:'Befutv'!D177)/10</f>
        <v>81066.5</v>
      </c>
      <c r="D35" s="15">
        <f t="shared" si="0"/>
        <v>-12642.5</v>
      </c>
      <c r="E35" s="18">
        <f>Befutv!D178/Befutv!B178*1000</f>
        <v>11.393064556869499</v>
      </c>
      <c r="F35" s="18">
        <f t="shared" si="2"/>
        <v>13.961266373348133</v>
      </c>
      <c r="G35" s="20">
        <f t="shared" si="1"/>
        <v>-2.5682018164786342</v>
      </c>
    </row>
    <row r="36" spans="1:7" x14ac:dyDescent="0.15">
      <c r="A36" s="16">
        <f>Befutv!A179</f>
        <v>1924</v>
      </c>
      <c r="B36" s="15">
        <f>Befutv!D179</f>
        <v>72001</v>
      </c>
      <c r="C36">
        <f>SUM(Befutv!D169:'Befutv'!D178)/10</f>
        <v>80236.5</v>
      </c>
      <c r="D36" s="15">
        <f t="shared" si="0"/>
        <v>-8235.5</v>
      </c>
      <c r="E36" s="18">
        <f>Befutv!D179/Befutv!B179*1000</f>
        <v>11.928361904124472</v>
      </c>
      <c r="F36" s="18">
        <f t="shared" si="2"/>
        <v>13.73987635618011</v>
      </c>
      <c r="G36" s="20">
        <f t="shared" si="1"/>
        <v>-1.8115144520556381</v>
      </c>
    </row>
    <row r="37" spans="1:7" x14ac:dyDescent="0.15">
      <c r="A37" s="16">
        <f>Befutv!A180</f>
        <v>1925</v>
      </c>
      <c r="B37" s="15">
        <f>Befutv!D180</f>
        <v>70918</v>
      </c>
      <c r="C37">
        <f>SUM(Befutv!D170:'Befutv'!D179)/10</f>
        <v>79605.5</v>
      </c>
      <c r="D37" s="15">
        <f t="shared" si="0"/>
        <v>-8687.5</v>
      </c>
      <c r="E37" s="18">
        <f>Befutv!D180/Befutv!B180*1000</f>
        <v>11.715086093113444</v>
      </c>
      <c r="F37" s="18">
        <f t="shared" si="2"/>
        <v>13.553902357789003</v>
      </c>
      <c r="G37" s="20">
        <f t="shared" si="1"/>
        <v>-1.8388162646755593</v>
      </c>
    </row>
    <row r="38" spans="1:7" x14ac:dyDescent="0.15">
      <c r="A38" s="16">
        <f>Befutv!A181</f>
        <v>1926</v>
      </c>
      <c r="B38" s="15">
        <f>Befutv!D181</f>
        <v>71344</v>
      </c>
      <c r="C38">
        <f>SUM(Befutv!D171:'Befutv'!D180)/10</f>
        <v>78338.600000000006</v>
      </c>
      <c r="D38" s="15">
        <f t="shared" si="0"/>
        <v>-6994.6000000000058</v>
      </c>
      <c r="E38" s="18">
        <f>Befutv!D181/Befutv!B181*1000</f>
        <v>11.745090188806474</v>
      </c>
      <c r="F38" s="18">
        <f t="shared" si="2"/>
        <v>13.262242680078709</v>
      </c>
      <c r="G38" s="20">
        <f t="shared" si="1"/>
        <v>-1.5171524912722347</v>
      </c>
    </row>
    <row r="39" spans="1:7" x14ac:dyDescent="0.15">
      <c r="A39" s="16">
        <f>Befutv!A182</f>
        <v>1927</v>
      </c>
      <c r="B39" s="15">
        <f>Befutv!D182</f>
        <v>77219</v>
      </c>
      <c r="C39">
        <f>SUM(Befutv!D172:'Befutv'!D181)/10</f>
        <v>77695.899999999994</v>
      </c>
      <c r="D39" s="15">
        <f t="shared" si="0"/>
        <v>-476.89999999999418</v>
      </c>
      <c r="E39" s="18">
        <f>Befutv!D182/Befutv!B182*1000</f>
        <v>12.683964629644626</v>
      </c>
      <c r="F39" s="18">
        <f t="shared" si="2"/>
        <v>13.085989936089423</v>
      </c>
      <c r="G39" s="20">
        <f t="shared" si="1"/>
        <v>-0.40202530644479673</v>
      </c>
    </row>
    <row r="40" spans="1:7" x14ac:dyDescent="0.15">
      <c r="A40" s="16">
        <f>Befutv!A183</f>
        <v>1928</v>
      </c>
      <c r="B40" s="15">
        <f>Befutv!D183</f>
        <v>73267</v>
      </c>
      <c r="C40">
        <f>SUM(Befutv!D173:'Befutv'!D182)/10</f>
        <v>77679.3</v>
      </c>
      <c r="D40" s="15">
        <f t="shared" si="0"/>
        <v>-4412.3000000000029</v>
      </c>
      <c r="E40" s="18">
        <f>Befutv!D183/Befutv!B183*1000</f>
        <v>12.000773112712299</v>
      </c>
      <c r="F40" s="18">
        <f t="shared" si="2"/>
        <v>13.020357075405112</v>
      </c>
      <c r="G40" s="20">
        <f t="shared" si="1"/>
        <v>-1.0195839626928134</v>
      </c>
    </row>
    <row r="41" spans="1:7" x14ac:dyDescent="0.15">
      <c r="A41" s="16">
        <f>Befutv!A184</f>
        <v>1929</v>
      </c>
      <c r="B41" s="15">
        <f>Befutv!D184</f>
        <v>74538</v>
      </c>
      <c r="C41">
        <f>SUM(Befutv!D174:'Befutv'!D183)/10</f>
        <v>74546.899999999994</v>
      </c>
      <c r="D41" s="15">
        <f t="shared" si="0"/>
        <v>-8.8999999999941792</v>
      </c>
      <c r="E41" s="18">
        <f>Befutv!D184/Befutv!B184*1000</f>
        <v>12.179252558790081</v>
      </c>
      <c r="F41" s="18">
        <f t="shared" si="2"/>
        <v>12.421437164525788</v>
      </c>
      <c r="G41" s="20">
        <f t="shared" si="1"/>
        <v>-0.24218460573570688</v>
      </c>
    </row>
    <row r="42" spans="1:7" x14ac:dyDescent="0.15">
      <c r="A42" s="16">
        <f>Befutv!A185</f>
        <v>1930</v>
      </c>
      <c r="B42" s="15">
        <f>Befutv!D185</f>
        <v>71790</v>
      </c>
      <c r="C42">
        <f>SUM(Befutv!D175:'Befutv'!D184)/10</f>
        <v>73571.8</v>
      </c>
      <c r="D42" s="15">
        <f t="shared" si="0"/>
        <v>-1781.8000000000029</v>
      </c>
      <c r="E42" s="18">
        <f>Befutv!D185/Befutv!B185*1000</f>
        <v>11.688011655775602</v>
      </c>
      <c r="F42" s="18">
        <f t="shared" si="2"/>
        <v>12.197794665659956</v>
      </c>
      <c r="G42" s="20">
        <f t="shared" si="1"/>
        <v>-0.50978300988435343</v>
      </c>
    </row>
    <row r="43" spans="1:7" x14ac:dyDescent="0.15">
      <c r="A43" s="16">
        <f>Befutv!A186</f>
        <v>1931</v>
      </c>
      <c r="B43" s="15">
        <f>Befutv!D186</f>
        <v>77121</v>
      </c>
      <c r="C43">
        <f>SUM(Befutv!D176:'Befutv'!D185)/10</f>
        <v>72938</v>
      </c>
      <c r="D43" s="15">
        <f t="shared" si="0"/>
        <v>4183</v>
      </c>
      <c r="E43" s="18">
        <f>Befutv!D186/Befutv!B186*1000</f>
        <v>12.51467355657153</v>
      </c>
      <c r="F43" s="18">
        <f t="shared" si="2"/>
        <v>12.043399192205754</v>
      </c>
      <c r="G43" s="20">
        <f t="shared" si="1"/>
        <v>0.47127436436577597</v>
      </c>
    </row>
    <row r="44" spans="1:7" x14ac:dyDescent="0.15">
      <c r="A44" s="16">
        <f>Befutv!A187</f>
        <v>1932</v>
      </c>
      <c r="B44" s="15">
        <f>Befutv!D187</f>
        <v>71459</v>
      </c>
      <c r="C44">
        <f>SUM(Befutv!D177:'Befutv'!D186)/10</f>
        <v>73296.5</v>
      </c>
      <c r="D44" s="15">
        <f t="shared" si="0"/>
        <v>-1837.5</v>
      </c>
      <c r="E44" s="18">
        <f>Befutv!D187/Befutv!B187*1000</f>
        <v>11.543586128376296</v>
      </c>
      <c r="F44" s="18">
        <f t="shared" si="2"/>
        <v>12.059863232620653</v>
      </c>
      <c r="G44" s="20">
        <f t="shared" si="1"/>
        <v>-0.51627710424435769</v>
      </c>
    </row>
    <row r="45" spans="1:7" x14ac:dyDescent="0.15">
      <c r="A45" s="16">
        <f>Befutv!A188</f>
        <v>1933</v>
      </c>
      <c r="B45" s="15">
        <f>Befutv!D188</f>
        <v>69607</v>
      </c>
      <c r="C45">
        <f>SUM(Befutv!D178:'Befutv'!D187)/10</f>
        <v>72808.100000000006</v>
      </c>
      <c r="D45" s="15">
        <f t="shared" si="0"/>
        <v>-3201.1000000000058</v>
      </c>
      <c r="E45" s="18">
        <f>Befutv!D188/Befutv!B188*1000</f>
        <v>11.20603081412964</v>
      </c>
      <c r="F45" s="18">
        <f t="shared" si="2"/>
        <v>11.93918643847843</v>
      </c>
      <c r="G45" s="20">
        <f t="shared" si="1"/>
        <v>-0.73315562434878956</v>
      </c>
    </row>
    <row r="46" spans="1:7" x14ac:dyDescent="0.15">
      <c r="A46" s="16">
        <f>Befutv!A189</f>
        <v>1934</v>
      </c>
      <c r="B46" s="15">
        <f>Befutv!D189</f>
        <v>69921</v>
      </c>
      <c r="C46">
        <f>SUM(Befutv!D179:'Befutv'!D188)/10</f>
        <v>72926.399999999994</v>
      </c>
      <c r="D46" s="15">
        <f t="shared" si="0"/>
        <v>-3005.3999999999942</v>
      </c>
      <c r="E46" s="18">
        <f>Befutv!D189/Befutv!B189*1000</f>
        <v>11.217710637901908</v>
      </c>
      <c r="F46" s="18">
        <f t="shared" si="2"/>
        <v>11.920483064204443</v>
      </c>
      <c r="G46" s="20">
        <f t="shared" si="1"/>
        <v>-0.70277242630253589</v>
      </c>
    </row>
    <row r="47" spans="1:7" x14ac:dyDescent="0.15">
      <c r="A47" s="16">
        <f>Befutv!A190</f>
        <v>1935</v>
      </c>
      <c r="B47" s="15">
        <f>Befutv!D190</f>
        <v>72813</v>
      </c>
      <c r="C47">
        <f>SUM(Befutv!D180:'Befutv'!D189)/10</f>
        <v>72718.399999999994</v>
      </c>
      <c r="D47" s="15">
        <f t="shared" si="0"/>
        <v>94.600000000005821</v>
      </c>
      <c r="E47" s="18">
        <f>Befutv!D190/Befutv!B190*1000</f>
        <v>11.64913688587772</v>
      </c>
      <c r="F47" s="18">
        <f t="shared" si="2"/>
        <v>11.849417937582187</v>
      </c>
      <c r="G47" s="20">
        <f t="shared" si="1"/>
        <v>-0.20028105170446686</v>
      </c>
    </row>
    <row r="48" spans="1:7" x14ac:dyDescent="0.15">
      <c r="A48" s="16">
        <f>Befutv!A191</f>
        <v>1936</v>
      </c>
      <c r="B48" s="15">
        <f>Befutv!D191</f>
        <v>74836</v>
      </c>
      <c r="C48">
        <f>SUM(Befutv!D181:'Befutv'!D190)/10</f>
        <v>72907.899999999994</v>
      </c>
      <c r="D48" s="15">
        <f t="shared" si="0"/>
        <v>1928.1000000000058</v>
      </c>
      <c r="E48" s="18">
        <f>Befutv!D191/Befutv!B191*1000</f>
        <v>11.941493130242634</v>
      </c>
      <c r="F48" s="18">
        <f t="shared" si="2"/>
        <v>11.842823016858617</v>
      </c>
      <c r="G48" s="20">
        <f t="shared" si="1"/>
        <v>9.86701133840171E-2</v>
      </c>
    </row>
    <row r="49" spans="1:7" x14ac:dyDescent="0.15">
      <c r="A49" s="16">
        <f>Befutv!A192</f>
        <v>1937</v>
      </c>
      <c r="B49" s="15">
        <f>Befutv!D192</f>
        <v>75392</v>
      </c>
      <c r="C49">
        <f>SUM(Befutv!D182:'Befutv'!D191)/10</f>
        <v>73257.100000000006</v>
      </c>
      <c r="D49" s="15">
        <f t="shared" si="0"/>
        <v>2134.8999999999942</v>
      </c>
      <c r="E49" s="18">
        <f>Befutv!D192/Befutv!B192*1000</f>
        <v>11.996075562292175</v>
      </c>
      <c r="F49" s="18">
        <f t="shared" si="2"/>
        <v>11.862463311002234</v>
      </c>
      <c r="G49" s="20">
        <f t="shared" si="1"/>
        <v>0.13361225128994114</v>
      </c>
    </row>
    <row r="50" spans="1:7" x14ac:dyDescent="0.15">
      <c r="A50" s="16">
        <f>Befutv!A193</f>
        <v>1938</v>
      </c>
      <c r="B50" s="15">
        <f>Befutv!D193</f>
        <v>72693</v>
      </c>
      <c r="C50">
        <f>SUM(Befutv!D183:'Befutv'!D192)/10</f>
        <v>73074.399999999994</v>
      </c>
      <c r="D50" s="15">
        <f t="shared" si="0"/>
        <v>-381.39999999999418</v>
      </c>
      <c r="E50" s="18">
        <f>Befutv!D193/Befutv!B193*1000</f>
        <v>11.519894570928974</v>
      </c>
      <c r="F50" s="18">
        <f t="shared" si="2"/>
        <v>11.793674404266989</v>
      </c>
      <c r="G50" s="20">
        <f t="shared" si="1"/>
        <v>-0.27377983333801481</v>
      </c>
    </row>
    <row r="51" spans="1:7" x14ac:dyDescent="0.15">
      <c r="A51" s="16">
        <f>Befutv!A194</f>
        <v>1939</v>
      </c>
      <c r="B51" s="15">
        <f>Befutv!D194</f>
        <v>72876</v>
      </c>
      <c r="C51">
        <f>SUM(Befutv!D184:'Befutv'!D193)/10</f>
        <v>73017</v>
      </c>
      <c r="D51" s="15">
        <f t="shared" si="0"/>
        <v>-141</v>
      </c>
      <c r="E51" s="18">
        <f>Befutv!D194/Befutv!B194*1000</f>
        <v>11.492275325749297</v>
      </c>
      <c r="F51" s="18">
        <f t="shared" si="2"/>
        <v>11.745586550088657</v>
      </c>
      <c r="G51" s="20">
        <f t="shared" si="1"/>
        <v>-0.2533112243393596</v>
      </c>
    </row>
    <row r="52" spans="1:7" x14ac:dyDescent="0.15">
      <c r="A52" s="16">
        <f>Befutv!A195</f>
        <v>1940</v>
      </c>
      <c r="B52" s="15">
        <f>Befutv!D195</f>
        <v>72748</v>
      </c>
      <c r="C52">
        <f>SUM(Befutv!D185:'Befutv'!D194)/10</f>
        <v>72850.8</v>
      </c>
      <c r="D52" s="15">
        <f t="shared" si="0"/>
        <v>-102.80000000000291</v>
      </c>
      <c r="E52" s="18">
        <f>Befutv!D195/Befutv!B195*1000</f>
        <v>11.417841389502392</v>
      </c>
      <c r="F52" s="18">
        <f t="shared" si="2"/>
        <v>11.676888826784577</v>
      </c>
      <c r="G52" s="20">
        <f t="shared" si="1"/>
        <v>-0.25904743728218449</v>
      </c>
    </row>
    <row r="53" spans="1:7" x14ac:dyDescent="0.15">
      <c r="A53" s="16">
        <f>Befutv!A196</f>
        <v>1941</v>
      </c>
      <c r="B53" s="15">
        <f>Befutv!D196</f>
        <v>71910</v>
      </c>
      <c r="C53">
        <f>SUM(Befutv!D186:'Befutv'!D195)/10</f>
        <v>72946.600000000006</v>
      </c>
      <c r="D53" s="15">
        <f t="shared" si="0"/>
        <v>-1036.6000000000058</v>
      </c>
      <c r="E53" s="18">
        <f>Befutv!D196/Befutv!B196*1000</f>
        <v>11.224583132624904</v>
      </c>
      <c r="F53" s="18">
        <f t="shared" si="2"/>
        <v>11.649871800157257</v>
      </c>
      <c r="G53" s="20">
        <f t="shared" si="1"/>
        <v>-0.42528866753235306</v>
      </c>
    </row>
    <row r="54" spans="1:7" x14ac:dyDescent="0.15">
      <c r="A54" s="16">
        <f>Befutv!A197</f>
        <v>1942</v>
      </c>
      <c r="B54" s="15">
        <f>Befutv!D197</f>
        <v>63741</v>
      </c>
      <c r="C54">
        <f>SUM(Befutv!D187:'Befutv'!D196)/10</f>
        <v>72425.5</v>
      </c>
      <c r="D54" s="15">
        <f t="shared" si="0"/>
        <v>-8684.5</v>
      </c>
      <c r="E54" s="18">
        <f>Befutv!D197/Befutv!B197*1000</f>
        <v>9.8697779567062032</v>
      </c>
      <c r="F54" s="18">
        <f t="shared" si="2"/>
        <v>11.520862757762595</v>
      </c>
      <c r="G54" s="20">
        <f t="shared" si="1"/>
        <v>-1.6510848010563919</v>
      </c>
    </row>
    <row r="55" spans="1:7" x14ac:dyDescent="0.15">
      <c r="A55" s="16">
        <f>Befutv!A198</f>
        <v>1943</v>
      </c>
      <c r="B55" s="15">
        <f>Befutv!D198</f>
        <v>66105</v>
      </c>
      <c r="C55">
        <f>SUM(Befutv!D188:'Befutv'!D197)/10</f>
        <v>71653.7</v>
      </c>
      <c r="D55" s="15">
        <f t="shared" si="0"/>
        <v>-5548.6999999999971</v>
      </c>
      <c r="E55" s="18">
        <f>Befutv!D198/Befutv!B198*1000</f>
        <v>10.134409512930512</v>
      </c>
      <c r="F55" s="18">
        <f t="shared" si="2"/>
        <v>11.353481940595586</v>
      </c>
      <c r="G55" s="20">
        <f t="shared" si="1"/>
        <v>-1.2190724276650737</v>
      </c>
    </row>
    <row r="56" spans="1:7" x14ac:dyDescent="0.15">
      <c r="A56" s="16">
        <f>Befutv!A199</f>
        <v>1944</v>
      </c>
      <c r="B56" s="15">
        <f>Befutv!D199</f>
        <v>72284</v>
      </c>
      <c r="C56">
        <f>SUM(Befutv!D189:'Befutv'!D198)/10</f>
        <v>71303.5</v>
      </c>
      <c r="D56" s="15">
        <f t="shared" si="0"/>
        <v>980.5</v>
      </c>
      <c r="E56" s="18">
        <f>Befutv!D199/Befutv!B199*1000</f>
        <v>10.9565237425705</v>
      </c>
      <c r="F56" s="18">
        <f t="shared" si="2"/>
        <v>11.246319810475672</v>
      </c>
      <c r="G56" s="20">
        <f t="shared" si="1"/>
        <v>-0.28979606790517209</v>
      </c>
    </row>
    <row r="57" spans="1:7" x14ac:dyDescent="0.15">
      <c r="A57" s="16">
        <f>Befutv!A200</f>
        <v>1945</v>
      </c>
      <c r="B57" s="15">
        <f>Befutv!D200</f>
        <v>71901</v>
      </c>
      <c r="C57">
        <f>SUM(Befutv!D190:'Befutv'!D199)/10</f>
        <v>71539.8</v>
      </c>
      <c r="D57" s="15">
        <f t="shared" si="0"/>
        <v>361.19999999999709</v>
      </c>
      <c r="E57" s="18">
        <f>Befutv!D200/Befutv!B200*1000</f>
        <v>10.773704554966031</v>
      </c>
      <c r="F57" s="18">
        <f t="shared" si="2"/>
        <v>11.22020112094253</v>
      </c>
      <c r="G57" s="20">
        <f t="shared" si="1"/>
        <v>-0.44649656597649923</v>
      </c>
    </row>
    <row r="58" spans="1:7" x14ac:dyDescent="0.15">
      <c r="A58" s="16">
        <f>Befutv!A201</f>
        <v>1946</v>
      </c>
      <c r="B58" s="15">
        <f>Befutv!D201</f>
        <v>70635</v>
      </c>
      <c r="C58">
        <f>SUM(Befutv!D191:'Befutv'!D200)/10</f>
        <v>71448.600000000006</v>
      </c>
      <c r="D58" s="15">
        <f t="shared" si="0"/>
        <v>-813.60000000000582</v>
      </c>
      <c r="E58" s="18">
        <f>Befutv!D201/Befutv!B201*1000</f>
        <v>10.443271678086722</v>
      </c>
      <c r="F58" s="18">
        <f t="shared" si="2"/>
        <v>11.132657887851362</v>
      </c>
      <c r="G58" s="20">
        <f t="shared" si="1"/>
        <v>-0.68938620976464016</v>
      </c>
    </row>
    <row r="59" spans="1:7" x14ac:dyDescent="0.15">
      <c r="A59" s="16">
        <f>Befutv!A202</f>
        <v>1947</v>
      </c>
      <c r="B59" s="15">
        <f>Befutv!D202</f>
        <v>73579</v>
      </c>
      <c r="C59">
        <f>SUM(Befutv!D192:'Befutv'!D201)/10</f>
        <v>71028.5</v>
      </c>
      <c r="D59" s="15">
        <f t="shared" si="0"/>
        <v>2550.5</v>
      </c>
      <c r="E59" s="18">
        <f>Befutv!D202/Befutv!B202*1000</f>
        <v>10.75394699187933</v>
      </c>
      <c r="F59" s="18">
        <f t="shared" si="2"/>
        <v>10.982835742635771</v>
      </c>
      <c r="G59" s="20">
        <f t="shared" si="1"/>
        <v>-0.22888875075644144</v>
      </c>
    </row>
    <row r="60" spans="1:7" x14ac:dyDescent="0.15">
      <c r="A60" s="16">
        <f>Befutv!A203</f>
        <v>1948</v>
      </c>
      <c r="B60" s="15">
        <f>Befutv!D203</f>
        <v>67693</v>
      </c>
      <c r="C60">
        <f>SUM(Befutv!D193:'Befutv'!D202)/10</f>
        <v>70847.199999999997</v>
      </c>
      <c r="D60" s="15">
        <f t="shared" si="0"/>
        <v>-3154.1999999999971</v>
      </c>
      <c r="E60" s="18">
        <f>Befutv!D203/Befutv!B203*1000</f>
        <v>9.7753205539208707</v>
      </c>
      <c r="F60" s="18">
        <f t="shared" si="2"/>
        <v>10.858622885594487</v>
      </c>
      <c r="G60" s="20">
        <f t="shared" si="1"/>
        <v>-1.0833023316736163</v>
      </c>
    </row>
    <row r="61" spans="1:7" x14ac:dyDescent="0.15">
      <c r="A61" s="16">
        <f>Befutv!A204</f>
        <v>1949</v>
      </c>
      <c r="B61" s="15">
        <f>Befutv!D204</f>
        <v>69537</v>
      </c>
      <c r="C61">
        <f>SUM(Befutv!D194:'Befutv'!D203)/10</f>
        <v>70347.199999999997</v>
      </c>
      <c r="D61" s="15">
        <f t="shared" si="0"/>
        <v>-810.19999999999709</v>
      </c>
      <c r="E61" s="18">
        <f>Befutv!D204/Befutv!B204*1000</f>
        <v>9.953506787184585</v>
      </c>
      <c r="F61" s="18">
        <f t="shared" si="2"/>
        <v>10.684165483893675</v>
      </c>
      <c r="G61" s="20">
        <f t="shared" si="1"/>
        <v>-0.73065869670909045</v>
      </c>
    </row>
    <row r="62" spans="1:7" x14ac:dyDescent="0.15">
      <c r="A62" s="16">
        <f>Befutv!A205</f>
        <v>1950</v>
      </c>
      <c r="B62" s="15">
        <f>Befutv!D205</f>
        <v>70296</v>
      </c>
      <c r="C62">
        <f>SUM(Befutv!D195:'Befutv'!D204)/10</f>
        <v>70013.3</v>
      </c>
      <c r="D62" s="15">
        <f t="shared" si="0"/>
        <v>282.69999999999709</v>
      </c>
      <c r="E62" s="18">
        <f>Befutv!D205/Befutv!B205*1000</f>
        <v>9.9826337731291126</v>
      </c>
      <c r="F62" s="18">
        <f t="shared" si="2"/>
        <v>10.530288630037205</v>
      </c>
      <c r="G62" s="20">
        <f t="shared" si="1"/>
        <v>-0.54765485690809257</v>
      </c>
    </row>
    <row r="63" spans="1:7" x14ac:dyDescent="0.15">
      <c r="A63" s="16">
        <f>Befutv!A206</f>
        <v>1951</v>
      </c>
      <c r="B63" s="15">
        <f>Befutv!D206</f>
        <v>69799</v>
      </c>
      <c r="C63">
        <f>SUM(Befutv!D196:'Befutv'!D205)/10</f>
        <v>69768.100000000006</v>
      </c>
      <c r="D63" s="15">
        <f t="shared" si="0"/>
        <v>30.899999999994179</v>
      </c>
      <c r="E63" s="18">
        <f>Befutv!D206/Befutv!B206*1000</f>
        <v>9.8325900089311613</v>
      </c>
      <c r="F63" s="18">
        <f t="shared" si="2"/>
        <v>10.386767868399875</v>
      </c>
      <c r="G63" s="20">
        <f t="shared" si="1"/>
        <v>-0.55417785946871412</v>
      </c>
    </row>
    <row r="64" spans="1:7" x14ac:dyDescent="0.15">
      <c r="A64" s="16">
        <f>Befutv!A207</f>
        <v>1952</v>
      </c>
      <c r="B64" s="15">
        <f>Befutv!D207</f>
        <v>68270</v>
      </c>
      <c r="C64">
        <f>SUM(Befutv!D197:'Befutv'!D206)/10</f>
        <v>69557</v>
      </c>
      <c r="D64" s="15">
        <f t="shared" si="0"/>
        <v>-1287</v>
      </c>
      <c r="E64" s="18">
        <f>Befutv!D207/Befutv!B207*1000</f>
        <v>9.5474425524214315</v>
      </c>
      <c r="F64" s="18">
        <f t="shared" si="2"/>
        <v>10.247568556030503</v>
      </c>
      <c r="G64" s="20">
        <f t="shared" si="1"/>
        <v>-0.70012600360907129</v>
      </c>
    </row>
    <row r="65" spans="1:7" x14ac:dyDescent="0.15">
      <c r="A65" s="16">
        <f>Befutv!A208</f>
        <v>1953</v>
      </c>
      <c r="B65" s="15">
        <f>Befutv!D208</f>
        <v>69553</v>
      </c>
      <c r="C65">
        <f>SUM(Befutv!D198:'Befutv'!D207)/10</f>
        <v>70009.899999999994</v>
      </c>
      <c r="D65" s="15">
        <f t="shared" si="0"/>
        <v>-456.89999999999418</v>
      </c>
      <c r="E65" s="18">
        <f>Befutv!D208/Befutv!B208*1000</f>
        <v>9.6704594180789609</v>
      </c>
      <c r="F65" s="18">
        <f t="shared" si="2"/>
        <v>10.215335015602026</v>
      </c>
      <c r="G65" s="20">
        <f t="shared" si="1"/>
        <v>-0.54487559752306503</v>
      </c>
    </row>
    <row r="66" spans="1:7" x14ac:dyDescent="0.15">
      <c r="A66" s="16">
        <f>Befutv!A209</f>
        <v>1954</v>
      </c>
      <c r="B66" s="15">
        <f>Befutv!D209</f>
        <v>69030</v>
      </c>
      <c r="C66">
        <f>SUM(Befutv!D199:'Befutv'!D208)/10</f>
        <v>70354.7</v>
      </c>
      <c r="D66" s="15">
        <f t="shared" si="0"/>
        <v>-1324.6999999999971</v>
      </c>
      <c r="E66" s="18">
        <f>Befutv!D209/Befutv!B209*1000</f>
        <v>9.5415626765804191</v>
      </c>
      <c r="F66" s="18">
        <f t="shared" si="2"/>
        <v>10.168940006116872</v>
      </c>
      <c r="G66" s="20">
        <f t="shared" si="1"/>
        <v>-0.62737732953645242</v>
      </c>
    </row>
    <row r="67" spans="1:7" x14ac:dyDescent="0.15">
      <c r="A67" s="16">
        <f>Befutv!A210</f>
        <v>1955</v>
      </c>
      <c r="B67" s="15">
        <f>Befutv!D210</f>
        <v>68634</v>
      </c>
      <c r="C67">
        <f>SUM(Befutv!D200:'Befutv'!D209)/10</f>
        <v>70029.3</v>
      </c>
      <c r="D67" s="15">
        <f t="shared" si="0"/>
        <v>-1395.3000000000029</v>
      </c>
      <c r="E67" s="18">
        <f>Befutv!D210/Befutv!B210*1000</f>
        <v>9.4146701724198483</v>
      </c>
      <c r="F67" s="18">
        <f t="shared" si="2"/>
        <v>10.027443899517863</v>
      </c>
      <c r="G67" s="20">
        <f t="shared" si="1"/>
        <v>-0.61277372709801448</v>
      </c>
    </row>
    <row r="68" spans="1:7" x14ac:dyDescent="0.15">
      <c r="A68" s="16">
        <f>Befutv!A211</f>
        <v>1956</v>
      </c>
      <c r="B68" s="15">
        <f>Befutv!D211</f>
        <v>70205</v>
      </c>
      <c r="C68">
        <f>SUM(Befutv!D201:'Befutv'!D210)/10</f>
        <v>69702.600000000006</v>
      </c>
      <c r="D68" s="15">
        <f t="shared" si="0"/>
        <v>502.39999999999418</v>
      </c>
      <c r="E68" s="18">
        <f>Befutv!D211/Befutv!B211*1000</f>
        <v>9.5660288996130394</v>
      </c>
      <c r="F68" s="18">
        <f t="shared" si="2"/>
        <v>9.8915404612632436</v>
      </c>
      <c r="G68" s="20">
        <f t="shared" si="1"/>
        <v>-0.32551156165020423</v>
      </c>
    </row>
    <row r="69" spans="1:7" x14ac:dyDescent="0.15">
      <c r="A69" s="16">
        <f>Befutv!A212</f>
        <v>1957</v>
      </c>
      <c r="B69" s="15">
        <f>Befutv!D212</f>
        <v>73132</v>
      </c>
      <c r="C69">
        <f>SUM(Befutv!D202:'Befutv'!D211)/10</f>
        <v>69659.600000000006</v>
      </c>
      <c r="D69" s="15">
        <f t="shared" si="0"/>
        <v>3472.3999999999942</v>
      </c>
      <c r="E69" s="18">
        <f>Befutv!D212/Befutv!B212*1000</f>
        <v>9.8979361614787944</v>
      </c>
      <c r="F69" s="18">
        <f t="shared" si="2"/>
        <v>9.8038161834158775</v>
      </c>
      <c r="G69" s="20">
        <f t="shared" si="1"/>
        <v>9.4119978062916942E-2</v>
      </c>
    </row>
    <row r="70" spans="1:7" x14ac:dyDescent="0.15">
      <c r="A70" s="16">
        <f>Befutv!A213</f>
        <v>1958</v>
      </c>
      <c r="B70" s="15">
        <f>Befutv!D213</f>
        <v>71065</v>
      </c>
      <c r="C70">
        <f>SUM(Befutv!D203:'Befutv'!D212)/10</f>
        <v>69614.899999999994</v>
      </c>
      <c r="D70" s="15">
        <f t="shared" si="0"/>
        <v>1450.1000000000058</v>
      </c>
      <c r="E70" s="18">
        <f>Befutv!D213/Befutv!B213*1000</f>
        <v>9.5650213501936481</v>
      </c>
      <c r="F70" s="18">
        <f t="shared" si="2"/>
        <v>9.7182151003758239</v>
      </c>
      <c r="G70" s="20">
        <f t="shared" si="1"/>
        <v>-0.15319375018217585</v>
      </c>
    </row>
    <row r="71" spans="1:7" x14ac:dyDescent="0.15">
      <c r="A71" s="16">
        <f>Befutv!A214</f>
        <v>1959</v>
      </c>
      <c r="B71" s="15">
        <f>Befutv!D214</f>
        <v>70889</v>
      </c>
      <c r="C71">
        <f>SUM(Befutv!D204:'Befutv'!D213)/10</f>
        <v>69952.100000000006</v>
      </c>
      <c r="D71" s="15">
        <f t="shared" ref="D71:D132" si="3">B71-C71</f>
        <v>936.89999999999418</v>
      </c>
      <c r="E71" s="18">
        <f>Befutv!D214/Befutv!B214*1000</f>
        <v>9.4989523401533162</v>
      </c>
      <c r="F71" s="18">
        <f t="shared" si="2"/>
        <v>9.6971851800030997</v>
      </c>
      <c r="G71" s="20">
        <f t="shared" si="1"/>
        <v>-0.19823283984978346</v>
      </c>
    </row>
    <row r="72" spans="1:7" x14ac:dyDescent="0.15">
      <c r="A72" s="16">
        <f>Befutv!A215</f>
        <v>1960</v>
      </c>
      <c r="B72" s="15">
        <f>Befutv!D215</f>
        <v>75093</v>
      </c>
      <c r="C72">
        <f>SUM(Befutv!D205:'Befutv'!D214)/10</f>
        <v>70087.3</v>
      </c>
      <c r="D72" s="15">
        <f t="shared" si="3"/>
        <v>5005.6999999999971</v>
      </c>
      <c r="E72" s="18">
        <f>Befutv!D215/Befutv!B215*1000</f>
        <v>10.0151147637753</v>
      </c>
      <c r="F72" s="18">
        <f t="shared" si="2"/>
        <v>9.6517297352999716</v>
      </c>
      <c r="G72" s="20">
        <f t="shared" si="1"/>
        <v>0.36338502847532794</v>
      </c>
    </row>
    <row r="73" spans="1:7" x14ac:dyDescent="0.15">
      <c r="A73" s="16">
        <f>Befutv!A216</f>
        <v>1961</v>
      </c>
      <c r="B73" s="15">
        <f>Befutv!D216</f>
        <v>73555</v>
      </c>
      <c r="C73">
        <f>SUM(Befutv!D206:'Befutv'!D215)/10</f>
        <v>70567</v>
      </c>
      <c r="D73" s="15">
        <f t="shared" si="3"/>
        <v>2988</v>
      </c>
      <c r="E73" s="18">
        <f>Befutv!D216/Befutv!B216*1000</f>
        <v>9.752681904654823</v>
      </c>
      <c r="F73" s="18">
        <f t="shared" si="2"/>
        <v>9.6549778343645922</v>
      </c>
      <c r="G73" s="20">
        <f t="shared" si="1"/>
        <v>9.770407029023076E-2</v>
      </c>
    </row>
    <row r="74" spans="1:7" x14ac:dyDescent="0.15">
      <c r="A74" s="16">
        <f>Befutv!A217</f>
        <v>1962</v>
      </c>
      <c r="B74" s="15">
        <f>Befutv!D217</f>
        <v>76791</v>
      </c>
      <c r="C74">
        <f>SUM(Befutv!D207:'Befutv'!D216)/10</f>
        <v>70942.600000000006</v>
      </c>
      <c r="D74" s="15">
        <f t="shared" si="3"/>
        <v>5848.3999999999942</v>
      </c>
      <c r="E74" s="18">
        <f>Befutv!D217/Befutv!B217*1000</f>
        <v>10.129204706200168</v>
      </c>
      <c r="F74" s="18">
        <f t="shared" si="2"/>
        <v>9.6469870239369584</v>
      </c>
      <c r="G74" s="20">
        <f t="shared" si="1"/>
        <v>0.48221768226320982</v>
      </c>
    </row>
    <row r="75" spans="1:7" x14ac:dyDescent="0.15">
      <c r="A75" s="16">
        <f>Befutv!A218</f>
        <v>1963</v>
      </c>
      <c r="B75" s="15">
        <f>Befutv!D218</f>
        <v>76460</v>
      </c>
      <c r="C75">
        <f>SUM(Befutv!D208:'Befutv'!D217)/10</f>
        <v>71794.7</v>
      </c>
      <c r="D75" s="15">
        <f t="shared" si="3"/>
        <v>4665.3000000000029</v>
      </c>
      <c r="E75" s="18">
        <f>Befutv!D218/Befutv!B218*1000</f>
        <v>10.02424514326896</v>
      </c>
      <c r="F75" s="18">
        <f t="shared" si="2"/>
        <v>9.7051632393148317</v>
      </c>
      <c r="G75" s="20">
        <f t="shared" si="1"/>
        <v>0.31908190395412817</v>
      </c>
    </row>
    <row r="76" spans="1:7" x14ac:dyDescent="0.15">
      <c r="A76" s="16">
        <f>Befutv!A219</f>
        <v>1964</v>
      </c>
      <c r="B76" s="15">
        <f>Befutv!D219</f>
        <v>76661</v>
      </c>
      <c r="C76">
        <f>SUM(Befutv!D209:'Befutv'!D218)/10</f>
        <v>72485.399999999994</v>
      </c>
      <c r="D76" s="15">
        <f t="shared" si="3"/>
        <v>4175.6000000000058</v>
      </c>
      <c r="E76" s="18">
        <f>Befutv!D219/Befutv!B219*1000</f>
        <v>9.9621842187337553</v>
      </c>
      <c r="F76" s="18">
        <f t="shared" si="2"/>
        <v>9.7405418118338307</v>
      </c>
      <c r="G76" s="20">
        <f t="shared" ref="G76:G132" si="4">E76-F76</f>
        <v>0.22164240689992454</v>
      </c>
    </row>
    <row r="77" spans="1:7" x14ac:dyDescent="0.15">
      <c r="A77" s="16">
        <f>Befutv!A220</f>
        <v>1965</v>
      </c>
      <c r="B77" s="15">
        <f>Befutv!D220</f>
        <v>78194</v>
      </c>
      <c r="C77">
        <f>SUM(Befutv!D210:'Befutv'!D219)/10</f>
        <v>73248.5</v>
      </c>
      <c r="D77" s="15">
        <f t="shared" si="3"/>
        <v>4945.5</v>
      </c>
      <c r="E77" s="18">
        <f>Befutv!D220/Befutv!B220*1000</f>
        <v>10.060333179543379</v>
      </c>
      <c r="F77" s="18">
        <f t="shared" ref="F77:F132" si="5">SUM(E67:E76)/10</f>
        <v>9.7826039660491642</v>
      </c>
      <c r="G77" s="20">
        <f t="shared" si="4"/>
        <v>0.27772921349421509</v>
      </c>
    </row>
    <row r="78" spans="1:7" x14ac:dyDescent="0.15">
      <c r="A78" s="16">
        <f>Befutv!A221</f>
        <v>1966</v>
      </c>
      <c r="B78" s="15">
        <f>Befutv!D221</f>
        <v>78440</v>
      </c>
      <c r="C78">
        <f>SUM(Befutv!D211:'Befutv'!D220)/10</f>
        <v>74204.5</v>
      </c>
      <c r="D78" s="15">
        <f t="shared" si="3"/>
        <v>4235.5</v>
      </c>
      <c r="E78" s="18">
        <f>Befutv!D221/Befutv!B221*1000</f>
        <v>10.00116280730243</v>
      </c>
      <c r="F78" s="18">
        <f t="shared" si="5"/>
        <v>9.847170266761518</v>
      </c>
      <c r="G78" s="20">
        <f t="shared" si="4"/>
        <v>0.15399254054091216</v>
      </c>
    </row>
    <row r="79" spans="1:7" x14ac:dyDescent="0.15">
      <c r="A79" s="16">
        <f>Befutv!A222</f>
        <v>1967</v>
      </c>
      <c r="B79" s="15">
        <f>Befutv!D222</f>
        <v>79783</v>
      </c>
      <c r="C79">
        <f>SUM(Befutv!D212:'Befutv'!D221)/10</f>
        <v>75028</v>
      </c>
      <c r="D79" s="15">
        <f t="shared" si="3"/>
        <v>4755</v>
      </c>
      <c r="E79" s="18">
        <f>Befutv!D222/Befutv!B222*1000</f>
        <v>10.108359874487729</v>
      </c>
      <c r="F79" s="18">
        <f t="shared" si="5"/>
        <v>9.8906836575304578</v>
      </c>
      <c r="G79" s="20">
        <f t="shared" si="4"/>
        <v>0.2176762169572708</v>
      </c>
    </row>
    <row r="80" spans="1:7" x14ac:dyDescent="0.15">
      <c r="A80" s="16">
        <f>Befutv!A223</f>
        <v>1968</v>
      </c>
      <c r="B80" s="15">
        <f>Befutv!D223</f>
        <v>82476</v>
      </c>
      <c r="C80">
        <f>SUM(Befutv!D213:'Befutv'!D222)/10</f>
        <v>75693.100000000006</v>
      </c>
      <c r="D80" s="15">
        <f t="shared" si="3"/>
        <v>6782.8999999999942</v>
      </c>
      <c r="E80" s="18">
        <f>Befutv!D223/Befutv!B223*1000</f>
        <v>10.398939982925645</v>
      </c>
      <c r="F80" s="18">
        <f t="shared" si="5"/>
        <v>9.9117260288313513</v>
      </c>
      <c r="G80" s="20">
        <f t="shared" si="4"/>
        <v>0.48721395409429391</v>
      </c>
    </row>
    <row r="81" spans="1:7" x14ac:dyDescent="0.15">
      <c r="A81" s="16">
        <f>Befutv!A224</f>
        <v>1969</v>
      </c>
      <c r="B81" s="15">
        <f>Befutv!D224</f>
        <v>83352</v>
      </c>
      <c r="C81">
        <f>SUM(Befutv!D214:'Befutv'!D223)/10</f>
        <v>76834.2</v>
      </c>
      <c r="D81" s="15">
        <f t="shared" si="3"/>
        <v>6517.8000000000029</v>
      </c>
      <c r="E81" s="18">
        <f>Befutv!D224/Befutv!B224*1000</f>
        <v>10.41344182542568</v>
      </c>
      <c r="F81" s="18">
        <f t="shared" si="5"/>
        <v>9.9951178921045507</v>
      </c>
      <c r="G81" s="20">
        <f t="shared" si="4"/>
        <v>0.41832393332112972</v>
      </c>
    </row>
    <row r="82" spans="1:7" x14ac:dyDescent="0.15">
      <c r="A82" s="16">
        <f>Befutv!A225</f>
        <v>1970</v>
      </c>
      <c r="B82" s="15">
        <f>Befutv!D225</f>
        <v>80026</v>
      </c>
      <c r="C82">
        <f>SUM(Befutv!D215:'Befutv'!D224)/10</f>
        <v>78080.5</v>
      </c>
      <c r="D82" s="15">
        <f t="shared" si="3"/>
        <v>1945.5</v>
      </c>
      <c r="E82" s="18">
        <f>Befutv!D225/Befutv!B225*1000</f>
        <v>9.9027016806478319</v>
      </c>
      <c r="F82" s="18">
        <f t="shared" si="5"/>
        <v>10.086566840631786</v>
      </c>
      <c r="G82" s="20">
        <f t="shared" si="4"/>
        <v>-0.18386515998395403</v>
      </c>
    </row>
    <row r="83" spans="1:7" x14ac:dyDescent="0.15">
      <c r="A83" s="16">
        <f>Befutv!A226</f>
        <v>1971</v>
      </c>
      <c r="B83" s="15">
        <f>Befutv!D226</f>
        <v>82717</v>
      </c>
      <c r="C83">
        <f>SUM(Befutv!D216:'Befutv'!D225)/10</f>
        <v>78573.8</v>
      </c>
      <c r="D83" s="15">
        <f t="shared" si="3"/>
        <v>4143.1999999999971</v>
      </c>
      <c r="E83" s="18">
        <f>Befutv!D226/Befutv!B226*1000</f>
        <v>10.192891949824803</v>
      </c>
      <c r="F83" s="18">
        <f t="shared" si="5"/>
        <v>10.07532553231904</v>
      </c>
      <c r="G83" s="20">
        <f t="shared" si="4"/>
        <v>0.11756641750576335</v>
      </c>
    </row>
    <row r="84" spans="1:7" x14ac:dyDescent="0.15">
      <c r="A84" s="16">
        <f>Befutv!A227</f>
        <v>1972</v>
      </c>
      <c r="B84" s="15">
        <f>Befutv!D227</f>
        <v>84056</v>
      </c>
      <c r="C84">
        <f>SUM(Befutv!D217:'Befutv'!D226)/10</f>
        <v>79490</v>
      </c>
      <c r="D84" s="15">
        <f t="shared" si="3"/>
        <v>4566</v>
      </c>
      <c r="E84" s="18">
        <f>Befutv!D227/Befutv!B227*1000</f>
        <v>10.340099166835708</v>
      </c>
      <c r="F84" s="18">
        <f t="shared" si="5"/>
        <v>10.119346536836037</v>
      </c>
      <c r="G84" s="20">
        <f t="shared" si="4"/>
        <v>0.22075262999967116</v>
      </c>
    </row>
    <row r="85" spans="1:7" x14ac:dyDescent="0.15">
      <c r="A85" s="16">
        <f>Befutv!A228</f>
        <v>1973</v>
      </c>
      <c r="B85" s="15">
        <f>Befutv!D228</f>
        <v>85640</v>
      </c>
      <c r="C85">
        <f>SUM(Befutv!D218:'Befutv'!D227)/10</f>
        <v>80216.5</v>
      </c>
      <c r="D85" s="15">
        <f t="shared" si="3"/>
        <v>5423.5</v>
      </c>
      <c r="E85" s="18">
        <f>Befutv!D228/Befutv!B228*1000</f>
        <v>10.515164478094716</v>
      </c>
      <c r="F85" s="18">
        <f t="shared" si="5"/>
        <v>10.140435982899593</v>
      </c>
      <c r="G85" s="20">
        <f t="shared" si="4"/>
        <v>0.3747284951951233</v>
      </c>
    </row>
    <row r="86" spans="1:7" x14ac:dyDescent="0.15">
      <c r="A86" s="16">
        <f>Befutv!A229</f>
        <v>1974</v>
      </c>
      <c r="B86" s="15">
        <f>Befutv!D229</f>
        <v>86316</v>
      </c>
      <c r="C86">
        <f>SUM(Befutv!D219:'Befutv'!D228)/10</f>
        <v>81134.5</v>
      </c>
      <c r="D86" s="15">
        <f t="shared" si="3"/>
        <v>5181.5</v>
      </c>
      <c r="E86" s="18">
        <f>Befutv!D229/Befutv!B229*1000</f>
        <v>10.55634852778465</v>
      </c>
      <c r="F86" s="18">
        <f t="shared" si="5"/>
        <v>10.189527916382168</v>
      </c>
      <c r="G86" s="20">
        <f t="shared" si="4"/>
        <v>0.36682061140248123</v>
      </c>
    </row>
    <row r="87" spans="1:7" x14ac:dyDescent="0.15">
      <c r="A87" s="16">
        <f>Befutv!A230</f>
        <v>1975</v>
      </c>
      <c r="B87" s="15">
        <f>Befutv!D230</f>
        <v>88208</v>
      </c>
      <c r="C87">
        <f>SUM(Befutv!D220:'Befutv'!D229)/10</f>
        <v>82100</v>
      </c>
      <c r="D87" s="15">
        <f t="shared" si="3"/>
        <v>6108</v>
      </c>
      <c r="E87" s="18">
        <f>Befutv!D230/Befutv!B230*1000</f>
        <v>10.74601002236478</v>
      </c>
      <c r="F87" s="18">
        <f t="shared" si="5"/>
        <v>10.248944347287258</v>
      </c>
      <c r="G87" s="20">
        <f t="shared" si="4"/>
        <v>0.49706567507752197</v>
      </c>
    </row>
    <row r="88" spans="1:7" x14ac:dyDescent="0.15">
      <c r="A88" s="16">
        <f>Befutv!A231</f>
        <v>1976</v>
      </c>
      <c r="B88" s="15">
        <f>Befutv!D231</f>
        <v>90677</v>
      </c>
      <c r="C88">
        <f>SUM(Befutv!D221:'Befutv'!D230)/10</f>
        <v>83101.399999999994</v>
      </c>
      <c r="D88" s="15">
        <f t="shared" si="3"/>
        <v>7575.6000000000058</v>
      </c>
      <c r="E88" s="18">
        <f>Befutv!D231/Befutv!B231*1000</f>
        <v>11.009595590382384</v>
      </c>
      <c r="F88" s="18">
        <f t="shared" si="5"/>
        <v>10.317512031569398</v>
      </c>
      <c r="G88" s="20">
        <f t="shared" si="4"/>
        <v>0.69208355881298544</v>
      </c>
    </row>
    <row r="89" spans="1:7" x14ac:dyDescent="0.15">
      <c r="A89" s="16">
        <f>Befutv!A232</f>
        <v>1977</v>
      </c>
      <c r="B89" s="15">
        <f>Befutv!D232</f>
        <v>88202</v>
      </c>
      <c r="C89">
        <f>SUM(Befutv!D222:'Befutv'!D231)/10</f>
        <v>84325.1</v>
      </c>
      <c r="D89" s="15">
        <f t="shared" si="3"/>
        <v>3876.8999999999942</v>
      </c>
      <c r="E89" s="18">
        <f>Befutv!D232/Befutv!B232*1000</f>
        <v>10.66901686150285</v>
      </c>
      <c r="F89" s="18">
        <f t="shared" si="5"/>
        <v>10.418355309877393</v>
      </c>
      <c r="G89" s="20">
        <f t="shared" si="4"/>
        <v>0.25066155162545734</v>
      </c>
    </row>
    <row r="90" spans="1:7" x14ac:dyDescent="0.15">
      <c r="A90" s="16">
        <f>Befutv!A233</f>
        <v>1978</v>
      </c>
      <c r="B90" s="15">
        <f>Befutv!D233</f>
        <v>89681</v>
      </c>
      <c r="C90">
        <f>SUM(Befutv!D223:'Befutv'!D232)/10</f>
        <v>85167</v>
      </c>
      <c r="D90" s="15">
        <f t="shared" si="3"/>
        <v>4514</v>
      </c>
      <c r="E90" s="18">
        <f>Befutv!D233/Befutv!B233*1000</f>
        <v>10.825237731906222</v>
      </c>
      <c r="F90" s="18">
        <f t="shared" si="5"/>
        <v>10.474421008578906</v>
      </c>
      <c r="G90" s="20">
        <f t="shared" si="4"/>
        <v>0.35081672332731628</v>
      </c>
    </row>
    <row r="91" spans="1:7" x14ac:dyDescent="0.15">
      <c r="A91" s="16">
        <f>Befutv!A234</f>
        <v>1979</v>
      </c>
      <c r="B91" s="15">
        <f>Befutv!D234</f>
        <v>91074</v>
      </c>
      <c r="C91">
        <f>SUM(Befutv!D224:'Befutv'!D233)/10</f>
        <v>85887.5</v>
      </c>
      <c r="D91" s="15">
        <f t="shared" si="3"/>
        <v>5186.5</v>
      </c>
      <c r="E91" s="18">
        <f>Befutv!D234/Befutv!B234*1000</f>
        <v>10.968793244859395</v>
      </c>
      <c r="F91" s="18">
        <f t="shared" si="5"/>
        <v>10.517050783476964</v>
      </c>
      <c r="G91" s="20">
        <f t="shared" si="4"/>
        <v>0.45174246138243035</v>
      </c>
    </row>
    <row r="92" spans="1:7" x14ac:dyDescent="0.15">
      <c r="A92" s="16">
        <f>Befutv!A235</f>
        <v>1980</v>
      </c>
      <c r="B92" s="15">
        <f>Befutv!D235</f>
        <v>91800</v>
      </c>
      <c r="C92">
        <f>SUM(Befutv!D225:'Befutv'!D234)/10</f>
        <v>86659.7</v>
      </c>
      <c r="D92" s="15">
        <f t="shared" si="3"/>
        <v>5140.3000000000029</v>
      </c>
      <c r="E92" s="18">
        <f>Befutv!D235/Befutv!B235*1000</f>
        <v>11.036390393435294</v>
      </c>
      <c r="F92" s="18">
        <f t="shared" si="5"/>
        <v>10.572585925420336</v>
      </c>
      <c r="G92" s="20">
        <f t="shared" si="4"/>
        <v>0.463804468014958</v>
      </c>
    </row>
    <row r="93" spans="1:7" x14ac:dyDescent="0.15">
      <c r="A93" s="16">
        <f>Befutv!A236</f>
        <v>1981</v>
      </c>
      <c r="B93" s="15">
        <f>Befutv!D236</f>
        <v>92034</v>
      </c>
      <c r="C93">
        <f>SUM(Befutv!D226:'Befutv'!D235)/10</f>
        <v>87837.1</v>
      </c>
      <c r="D93" s="15">
        <f t="shared" si="3"/>
        <v>4196.8999999999942</v>
      </c>
      <c r="E93" s="18">
        <f>Befutv!D236/Befutv!B236*1000</f>
        <v>11.05774781861372</v>
      </c>
      <c r="F93" s="18">
        <f t="shared" si="5"/>
        <v>10.685954796699082</v>
      </c>
      <c r="G93" s="20">
        <f t="shared" si="4"/>
        <v>0.37179302191463748</v>
      </c>
    </row>
    <row r="94" spans="1:7" x14ac:dyDescent="0.15">
      <c r="A94" s="16">
        <f>Befutv!A237</f>
        <v>1982</v>
      </c>
      <c r="B94" s="15">
        <f>Befutv!D237</f>
        <v>90671</v>
      </c>
      <c r="C94">
        <f>SUM(Befutv!D227:'Befutv'!D236)/10</f>
        <v>88768.8</v>
      </c>
      <c r="D94" s="15">
        <f t="shared" si="3"/>
        <v>1902.1999999999971</v>
      </c>
      <c r="E94" s="18">
        <f>Befutv!D237/Befutv!B237*1000</f>
        <v>10.888162619105604</v>
      </c>
      <c r="F94" s="18">
        <f t="shared" si="5"/>
        <v>10.772440383577973</v>
      </c>
      <c r="G94" s="20">
        <f t="shared" si="4"/>
        <v>0.11572223552763106</v>
      </c>
    </row>
    <row r="95" spans="1:7" x14ac:dyDescent="0.15">
      <c r="A95" s="16">
        <f>Befutv!A238</f>
        <v>1983</v>
      </c>
      <c r="B95" s="15">
        <f>Befutv!D238</f>
        <v>90791</v>
      </c>
      <c r="C95">
        <f>SUM(Befutv!D228:'Befutv'!D237)/10</f>
        <v>89430.3</v>
      </c>
      <c r="D95" s="15">
        <f t="shared" si="3"/>
        <v>1360.6999999999971</v>
      </c>
      <c r="E95" s="18">
        <f>Befutv!D238/Befutv!B238*1000</f>
        <v>10.898530029086835</v>
      </c>
      <c r="F95" s="18">
        <f t="shared" si="5"/>
        <v>10.827246728804962</v>
      </c>
      <c r="G95" s="20">
        <f t="shared" si="4"/>
        <v>7.1283300281873352E-2</v>
      </c>
    </row>
    <row r="96" spans="1:7" x14ac:dyDescent="0.15">
      <c r="A96" s="16">
        <f>Befutv!A239</f>
        <v>1984</v>
      </c>
      <c r="B96" s="15">
        <f>Befutv!D239</f>
        <v>90483</v>
      </c>
      <c r="C96">
        <f>SUM(Befutv!D229:'Befutv'!D238)/10</f>
        <v>89945.4</v>
      </c>
      <c r="D96" s="15">
        <f t="shared" si="3"/>
        <v>537.60000000000582</v>
      </c>
      <c r="E96" s="18">
        <f>Befutv!D239/Befutv!B239*1000</f>
        <v>10.845872058673168</v>
      </c>
      <c r="F96" s="18">
        <f t="shared" si="5"/>
        <v>10.865583283904172</v>
      </c>
      <c r="G96" s="20">
        <f t="shared" si="4"/>
        <v>-1.9711225231004548E-2</v>
      </c>
    </row>
    <row r="97" spans="1:7" x14ac:dyDescent="0.15">
      <c r="A97" s="16">
        <f>Befutv!A240</f>
        <v>1985</v>
      </c>
      <c r="B97" s="15">
        <f>Befutv!D240</f>
        <v>94032</v>
      </c>
      <c r="C97">
        <f>SUM(Befutv!D230:'Befutv'!D239)/10</f>
        <v>90362.1</v>
      </c>
      <c r="D97" s="15">
        <f t="shared" si="3"/>
        <v>3669.8999999999942</v>
      </c>
      <c r="E97" s="18">
        <f>Befutv!D240/Befutv!B240*1000</f>
        <v>11.250351304279578</v>
      </c>
      <c r="F97" s="18">
        <f t="shared" si="5"/>
        <v>10.894535636993023</v>
      </c>
      <c r="G97" s="20">
        <f t="shared" si="4"/>
        <v>0.35581566728655467</v>
      </c>
    </row>
    <row r="98" spans="1:7" x14ac:dyDescent="0.15">
      <c r="A98" s="16">
        <f>Befutv!A241</f>
        <v>1986</v>
      </c>
      <c r="B98" s="15">
        <f>Befutv!D241</f>
        <v>93295</v>
      </c>
      <c r="C98">
        <f>SUM(Befutv!D231:'Befutv'!D240)/10</f>
        <v>90944.5</v>
      </c>
      <c r="D98" s="15">
        <f t="shared" si="3"/>
        <v>2350.5</v>
      </c>
      <c r="E98" s="18">
        <f>Befutv!D241/Befutv!B241*1000</f>
        <v>11.131042538252332</v>
      </c>
      <c r="F98" s="18">
        <f t="shared" si="5"/>
        <v>10.944969765184505</v>
      </c>
      <c r="G98" s="20">
        <f t="shared" si="4"/>
        <v>0.18607277306782777</v>
      </c>
    </row>
    <row r="99" spans="1:7" x14ac:dyDescent="0.15">
      <c r="A99" s="16">
        <f>Befutv!A242</f>
        <v>1987</v>
      </c>
      <c r="B99" s="15">
        <f>Befutv!D242</f>
        <v>93307</v>
      </c>
      <c r="C99">
        <f>SUM(Befutv!D232:'Befutv'!D241)/10</f>
        <v>91206.3</v>
      </c>
      <c r="D99" s="15">
        <f t="shared" si="3"/>
        <v>2100.6999999999971</v>
      </c>
      <c r="E99" s="18">
        <f>Befutv!D242/Befutv!B242*1000</f>
        <v>11.0893843096152</v>
      </c>
      <c r="F99" s="18">
        <f t="shared" si="5"/>
        <v>10.957114459971498</v>
      </c>
      <c r="G99" s="20">
        <f t="shared" si="4"/>
        <v>0.13226984964370203</v>
      </c>
    </row>
    <row r="100" spans="1:7" x14ac:dyDescent="0.15">
      <c r="A100" s="16">
        <f>Befutv!A243</f>
        <v>1988</v>
      </c>
      <c r="B100" s="15">
        <f>Befutv!D243</f>
        <v>96743</v>
      </c>
      <c r="C100">
        <f>SUM(Befutv!D233:'Befutv'!D242)/10</f>
        <v>91716.800000000003</v>
      </c>
      <c r="D100" s="15">
        <f t="shared" si="3"/>
        <v>5026.1999999999971</v>
      </c>
      <c r="E100" s="18">
        <f>Befutv!D243/Befutv!B243*1000</f>
        <v>11.436846072438836</v>
      </c>
      <c r="F100" s="18">
        <f t="shared" si="5"/>
        <v>10.999151204782732</v>
      </c>
      <c r="G100" s="20">
        <f t="shared" si="4"/>
        <v>0.43769486765610388</v>
      </c>
    </row>
    <row r="101" spans="1:7" x14ac:dyDescent="0.15">
      <c r="A101" s="16">
        <f>Befutv!A244</f>
        <v>1989</v>
      </c>
      <c r="B101" s="15">
        <f>Befutv!D244</f>
        <v>92110</v>
      </c>
      <c r="C101">
        <f>SUM(Befutv!D234:'Befutv'!D243)/10</f>
        <v>92423</v>
      </c>
      <c r="D101" s="15">
        <f t="shared" si="3"/>
        <v>-313</v>
      </c>
      <c r="E101" s="18">
        <f>Befutv!D244/Befutv!B244*1000</f>
        <v>10.802112246271742</v>
      </c>
      <c r="F101" s="18">
        <f t="shared" si="5"/>
        <v>11.060312038835997</v>
      </c>
      <c r="G101" s="20">
        <f t="shared" si="4"/>
        <v>-0.2581997925642554</v>
      </c>
    </row>
    <row r="102" spans="1:7" x14ac:dyDescent="0.15">
      <c r="A102" s="16">
        <f>Befutv!A245</f>
        <v>1990</v>
      </c>
      <c r="B102" s="15">
        <f>Befutv!D245</f>
        <v>95161</v>
      </c>
      <c r="C102">
        <f>SUM(Befutv!D235:'Befutv'!D244)/10</f>
        <v>92526.6</v>
      </c>
      <c r="D102" s="15">
        <f t="shared" si="3"/>
        <v>2634.3999999999942</v>
      </c>
      <c r="E102" s="18">
        <f>Befutv!D245/Befutv!B245*1000</f>
        <v>11.077301664720748</v>
      </c>
      <c r="F102" s="18">
        <f t="shared" si="5"/>
        <v>11.043643938977231</v>
      </c>
      <c r="G102" s="20">
        <f t="shared" si="4"/>
        <v>3.3657725743516664E-2</v>
      </c>
    </row>
    <row r="103" spans="1:7" x14ac:dyDescent="0.15">
      <c r="A103" s="16">
        <f>Befutv!A246</f>
        <v>1991</v>
      </c>
      <c r="B103" s="15">
        <f>Befutv!D246</f>
        <v>95202</v>
      </c>
      <c r="C103">
        <f>SUM(Befutv!D236:'Befutv'!D245)/10</f>
        <v>92862.7</v>
      </c>
      <c r="D103" s="15">
        <f t="shared" si="3"/>
        <v>2339.3000000000029</v>
      </c>
      <c r="E103" s="18">
        <f>Befutv!D246/Befutv!B246*1000</f>
        <v>11.013499467094332</v>
      </c>
      <c r="F103" s="18">
        <f t="shared" si="5"/>
        <v>11.047735066105776</v>
      </c>
      <c r="G103" s="20">
        <f t="shared" si="4"/>
        <v>-3.4235599011443796E-2</v>
      </c>
    </row>
    <row r="104" spans="1:7" x14ac:dyDescent="0.15">
      <c r="A104" s="16">
        <f>Befutv!A247</f>
        <v>1992</v>
      </c>
      <c r="B104" s="15">
        <f>Befutv!D247</f>
        <v>94710</v>
      </c>
      <c r="C104">
        <f>SUM(Befutv!D237:'Befutv'!D246)/10</f>
        <v>93179.5</v>
      </c>
      <c r="D104" s="15">
        <f t="shared" si="3"/>
        <v>1530.5</v>
      </c>
      <c r="E104" s="18">
        <f>Befutv!D247/Befutv!B247*1000</f>
        <v>10.896210118415608</v>
      </c>
      <c r="F104" s="18">
        <f t="shared" si="5"/>
        <v>11.043310230953839</v>
      </c>
      <c r="G104" s="20">
        <f t="shared" si="4"/>
        <v>-0.14710011253823119</v>
      </c>
    </row>
    <row r="105" spans="1:7" x14ac:dyDescent="0.15">
      <c r="A105" s="16">
        <f>Befutv!A248</f>
        <v>1993</v>
      </c>
      <c r="B105" s="15">
        <f>Befutv!D248</f>
        <v>97008</v>
      </c>
      <c r="C105">
        <f>SUM(Befutv!D238:'Befutv'!D247)/10</f>
        <v>93583.4</v>
      </c>
      <c r="D105" s="15">
        <f t="shared" si="3"/>
        <v>3424.6000000000058</v>
      </c>
      <c r="E105" s="18">
        <f>Befutv!D248/Befutv!B248*1000</f>
        <v>11.092829145983199</v>
      </c>
      <c r="F105" s="18">
        <f t="shared" si="5"/>
        <v>11.044114980884839</v>
      </c>
      <c r="G105" s="20">
        <f t="shared" si="4"/>
        <v>4.871416509836024E-2</v>
      </c>
    </row>
    <row r="106" spans="1:7" x14ac:dyDescent="0.15">
      <c r="A106" s="16">
        <f>Befutv!A249</f>
        <v>1994</v>
      </c>
      <c r="B106" s="15">
        <f>Befutv!D249</f>
        <v>91844</v>
      </c>
      <c r="C106">
        <f>SUM(Befutv!D239:'Befutv'!D248)/10</f>
        <v>94205.1</v>
      </c>
      <c r="D106" s="15">
        <f t="shared" si="3"/>
        <v>-2361.1000000000058</v>
      </c>
      <c r="E106" s="18">
        <f>Befutv!D249/Befutv!B249*1000</f>
        <v>10.417426379372671</v>
      </c>
      <c r="F106" s="18">
        <f t="shared" si="5"/>
        <v>11.063544892574475</v>
      </c>
      <c r="G106" s="20">
        <f t="shared" si="4"/>
        <v>-0.64611851320180413</v>
      </c>
    </row>
    <row r="107" spans="1:7" x14ac:dyDescent="0.15">
      <c r="A107" s="16">
        <f>Befutv!A250</f>
        <v>1995</v>
      </c>
      <c r="B107" s="15">
        <f>Befutv!D250</f>
        <v>93955</v>
      </c>
      <c r="C107">
        <f>SUM(Befutv!D240:'Befutv'!D249)/10</f>
        <v>94341.2</v>
      </c>
      <c r="D107" s="15">
        <f t="shared" si="3"/>
        <v>-386.19999999999709</v>
      </c>
      <c r="E107" s="18">
        <f>Befutv!D250/Befutv!B250*1000</f>
        <v>10.631405094836817</v>
      </c>
      <c r="F107" s="18">
        <f t="shared" si="5"/>
        <v>11.020700324644425</v>
      </c>
      <c r="G107" s="20">
        <f t="shared" si="4"/>
        <v>-0.38929522980760822</v>
      </c>
    </row>
    <row r="108" spans="1:7" x14ac:dyDescent="0.15">
      <c r="A108" s="16">
        <f>Befutv!A251</f>
        <v>1996</v>
      </c>
      <c r="B108" s="15">
        <f>Befutv!D251</f>
        <v>94133</v>
      </c>
      <c r="C108">
        <f>SUM(Befutv!D241:'Befutv'!D250)/10</f>
        <v>94333.5</v>
      </c>
      <c r="D108" s="15">
        <f t="shared" si="3"/>
        <v>-200.5</v>
      </c>
      <c r="E108" s="18">
        <f>Befutv!D251/Befutv!B251*1000</f>
        <v>10.643112741603566</v>
      </c>
      <c r="F108" s="18">
        <f t="shared" si="5"/>
        <v>10.958805703700149</v>
      </c>
      <c r="G108" s="20">
        <f t="shared" si="4"/>
        <v>-0.31569296209658226</v>
      </c>
    </row>
    <row r="109" spans="1:7" x14ac:dyDescent="0.15">
      <c r="A109" s="16">
        <f>Befutv!A252</f>
        <v>1997</v>
      </c>
      <c r="B109" s="15">
        <f>Befutv!D252</f>
        <v>93326</v>
      </c>
      <c r="C109">
        <f>SUM(Befutv!D242:'Befutv'!D251)/10</f>
        <v>94417.3</v>
      </c>
      <c r="D109" s="15">
        <f t="shared" si="3"/>
        <v>-1091.3000000000029</v>
      </c>
      <c r="E109" s="18">
        <f>Befutv!D252/Befutv!B252*1000</f>
        <v>10.548141450389227</v>
      </c>
      <c r="F109" s="18">
        <f t="shared" si="5"/>
        <v>10.910012724035273</v>
      </c>
      <c r="G109" s="20">
        <f t="shared" si="4"/>
        <v>-0.36187127364604521</v>
      </c>
    </row>
    <row r="110" spans="1:7" x14ac:dyDescent="0.15">
      <c r="A110" s="16">
        <f>Befutv!A253</f>
        <v>1998</v>
      </c>
      <c r="B110" s="15">
        <f>Befutv!D253</f>
        <v>93271</v>
      </c>
      <c r="C110">
        <f>SUM(Befutv!D243:'Befutv'!D252)/10</f>
        <v>94419.199999999997</v>
      </c>
      <c r="D110" s="15">
        <f t="shared" si="3"/>
        <v>-1148.1999999999971</v>
      </c>
      <c r="E110" s="18">
        <f>Befutv!D253/Befutv!B253*1000</f>
        <v>10.533951667897327</v>
      </c>
      <c r="F110" s="18">
        <f t="shared" si="5"/>
        <v>10.855888438112675</v>
      </c>
      <c r="G110" s="20">
        <f t="shared" si="4"/>
        <v>-0.32193677021534839</v>
      </c>
    </row>
    <row r="111" spans="1:7" x14ac:dyDescent="0.15">
      <c r="A111" s="16">
        <f>Befutv!A254</f>
        <v>1999</v>
      </c>
      <c r="B111" s="15">
        <f>Befutv!D254</f>
        <v>94726</v>
      </c>
      <c r="C111">
        <f>SUM(Befutv!D244:'Befutv'!D253)/10</f>
        <v>94072</v>
      </c>
      <c r="D111" s="15">
        <f t="shared" si="3"/>
        <v>654</v>
      </c>
      <c r="E111" s="18">
        <f>Befutv!D254/Befutv!B254*1000</f>
        <v>10.689701634928735</v>
      </c>
      <c r="F111" s="18">
        <f t="shared" si="5"/>
        <v>10.765598997658525</v>
      </c>
      <c r="G111" s="20">
        <f t="shared" si="4"/>
        <v>-7.589736272979053E-2</v>
      </c>
    </row>
    <row r="112" spans="1:7" x14ac:dyDescent="0.15">
      <c r="A112" s="16">
        <f>Befutv!A255</f>
        <v>2000</v>
      </c>
      <c r="B112" s="15">
        <f>Befutv!D255</f>
        <v>93461</v>
      </c>
      <c r="C112">
        <f>SUM(Befutv!D245:'Befutv'!D254)/10</f>
        <v>94333.6</v>
      </c>
      <c r="D112" s="15">
        <f t="shared" si="3"/>
        <v>-872.60000000000582</v>
      </c>
      <c r="E112" s="18">
        <f>Befutv!D255/Befutv!B255*1000</f>
        <v>10.521579251208404</v>
      </c>
      <c r="F112" s="18">
        <f t="shared" si="5"/>
        <v>10.754357936524224</v>
      </c>
      <c r="G112" s="20">
        <f t="shared" si="4"/>
        <v>-0.2327786853158198</v>
      </c>
    </row>
    <row r="113" spans="1:7" x14ac:dyDescent="0.15">
      <c r="A113" s="16">
        <f>Befutv!A256</f>
        <v>2001</v>
      </c>
      <c r="B113" s="15">
        <f>Befutv!D256</f>
        <v>93752</v>
      </c>
      <c r="C113">
        <f>SUM(Befutv!D246:'Befutv'!D255)/10</f>
        <v>94163.6</v>
      </c>
      <c r="D113" s="15">
        <f t="shared" si="3"/>
        <v>-411.60000000000582</v>
      </c>
      <c r="E113" s="18">
        <f>Befutv!D256/Befutv!B256*1000</f>
        <v>10.523139862846286</v>
      </c>
      <c r="F113" s="18">
        <f t="shared" si="5"/>
        <v>10.69878569517299</v>
      </c>
      <c r="G113" s="20">
        <f t="shared" si="4"/>
        <v>-0.17564583232670472</v>
      </c>
    </row>
    <row r="114" spans="1:7" x14ac:dyDescent="0.15">
      <c r="A114" s="16">
        <f>Befutv!A257</f>
        <v>2002</v>
      </c>
      <c r="B114" s="15">
        <f>Befutv!D257</f>
        <v>95009</v>
      </c>
      <c r="C114">
        <f>SUM(Befutv!D247:'Befutv'!D256)/10</f>
        <v>94018.6</v>
      </c>
      <c r="D114" s="15">
        <f t="shared" si="3"/>
        <v>990.39999999999418</v>
      </c>
      <c r="E114" s="18">
        <f>Befutv!D257/Befutv!B257*1000</f>
        <v>10.626468271029355</v>
      </c>
      <c r="F114" s="18">
        <f t="shared" si="5"/>
        <v>10.649749734748184</v>
      </c>
      <c r="G114" s="20">
        <f t="shared" si="4"/>
        <v>-2.3281463718829443E-2</v>
      </c>
    </row>
    <row r="115" spans="1:7" x14ac:dyDescent="0.15">
      <c r="A115" s="16">
        <f>Befutv!A258</f>
        <v>2003</v>
      </c>
      <c r="B115" s="15">
        <f>Befutv!D258</f>
        <v>92961</v>
      </c>
      <c r="C115">
        <f>SUM(Befutv!D248:'Befutv'!D257)/10</f>
        <v>94048.5</v>
      </c>
      <c r="D115" s="15">
        <f t="shared" si="3"/>
        <v>-1087.5</v>
      </c>
      <c r="E115" s="18">
        <f>Befutv!D258/Befutv!B258*1000</f>
        <v>10.356998419059524</v>
      </c>
      <c r="F115" s="18">
        <f t="shared" si="5"/>
        <v>10.622775550009559</v>
      </c>
      <c r="G115" s="20">
        <f t="shared" si="4"/>
        <v>-0.26577713095003475</v>
      </c>
    </row>
    <row r="116" spans="1:7" x14ac:dyDescent="0.15">
      <c r="A116" s="16">
        <f>Befutv!A259</f>
        <v>2004</v>
      </c>
      <c r="B116" s="15">
        <f>Befutv!D259</f>
        <v>90532</v>
      </c>
      <c r="C116">
        <f>SUM(Befutv!D249:'Befutv'!D258)/10</f>
        <v>93643.8</v>
      </c>
      <c r="D116" s="15">
        <f t="shared" si="3"/>
        <v>-3111.8000000000029</v>
      </c>
      <c r="E116" s="18">
        <f>Befutv!D259/Befutv!B259*1000</f>
        <v>10.046394608069431</v>
      </c>
      <c r="F116" s="18">
        <f t="shared" si="5"/>
        <v>10.549192477317192</v>
      </c>
      <c r="G116" s="20">
        <f t="shared" si="4"/>
        <v>-0.50279786924776104</v>
      </c>
    </row>
    <row r="117" spans="1:7" x14ac:dyDescent="0.15">
      <c r="A117" s="16">
        <f>Befutv!A260</f>
        <v>2005</v>
      </c>
      <c r="B117" s="15">
        <f>Befutv!D260</f>
        <v>91710</v>
      </c>
      <c r="C117">
        <f>SUM(Befutv!D250:'Befutv'!D259)/10</f>
        <v>93512.6</v>
      </c>
      <c r="D117" s="15">
        <f t="shared" si="3"/>
        <v>-1802.6000000000058</v>
      </c>
      <c r="E117" s="18">
        <f>Befutv!D260/Befutv!B260*1000</f>
        <v>10.136219471974918</v>
      </c>
      <c r="F117" s="18">
        <f t="shared" si="5"/>
        <v>10.512089300186869</v>
      </c>
      <c r="G117" s="20">
        <f t="shared" si="4"/>
        <v>-0.37586982821195036</v>
      </c>
    </row>
    <row r="118" spans="1:7" x14ac:dyDescent="0.15">
      <c r="A118" s="16">
        <f>Befutv!A261</f>
        <v>2006</v>
      </c>
      <c r="B118" s="15">
        <f>Befutv!D261</f>
        <v>91177</v>
      </c>
      <c r="C118">
        <f>SUM(Befutv!D251:'Befutv'!D260)/10</f>
        <v>93288.1</v>
      </c>
      <c r="D118" s="15">
        <f t="shared" si="3"/>
        <v>-2111.1000000000058</v>
      </c>
      <c r="E118" s="18">
        <f>Befutv!D261/Befutv!B261*1000</f>
        <v>10.004875315159005</v>
      </c>
      <c r="F118" s="18">
        <f t="shared" si="5"/>
        <v>10.462570737900677</v>
      </c>
      <c r="G118" s="20">
        <f t="shared" si="4"/>
        <v>-0.45769542274167208</v>
      </c>
    </row>
    <row r="119" spans="1:7" x14ac:dyDescent="0.15">
      <c r="A119" s="16">
        <f>Befutv!A262</f>
        <v>2007</v>
      </c>
      <c r="B119" s="15">
        <f>Befutv!D262</f>
        <v>91729</v>
      </c>
      <c r="C119">
        <f>SUM(Befutv!D252:'Befutv'!D261)/10</f>
        <v>92992.5</v>
      </c>
      <c r="D119" s="15">
        <f t="shared" si="3"/>
        <v>-1263.5</v>
      </c>
      <c r="E119" s="18">
        <f>Befutv!D262/Befutv!B262*1000</f>
        <v>9.9890808235761881</v>
      </c>
      <c r="F119" s="18">
        <f t="shared" si="5"/>
        <v>10.398746995256223</v>
      </c>
      <c r="G119" s="20">
        <f t="shared" si="4"/>
        <v>-0.40966617168003516</v>
      </c>
    </row>
    <row r="120" spans="1:7" x14ac:dyDescent="0.15">
      <c r="A120" s="16">
        <f>Befutv!A263</f>
        <v>2008</v>
      </c>
      <c r="B120" s="15">
        <f>Befutv!D263</f>
        <v>91449</v>
      </c>
      <c r="C120">
        <f>SUM(Befutv!D253:'Befutv'!D262)/10</f>
        <v>92832.8</v>
      </c>
      <c r="D120" s="15">
        <f t="shared" si="3"/>
        <v>-1383.8000000000029</v>
      </c>
      <c r="E120" s="18">
        <f>Befutv!D263/Befutv!B263*1000</f>
        <v>9.8795993711126009</v>
      </c>
      <c r="F120" s="18">
        <f t="shared" si="5"/>
        <v>10.342840932574919</v>
      </c>
      <c r="G120" s="20">
        <f t="shared" si="4"/>
        <v>-0.46324156146231843</v>
      </c>
    </row>
    <row r="121" spans="1:7" x14ac:dyDescent="0.15">
      <c r="A121" s="16">
        <f>Befutv!A264</f>
        <v>2009</v>
      </c>
      <c r="B121" s="15">
        <f>Befutv!D264</f>
        <v>90080</v>
      </c>
      <c r="C121">
        <f>SUM(Befutv!D254:'Befutv'!D263)/10</f>
        <v>92650.6</v>
      </c>
      <c r="D121" s="15">
        <f t="shared" si="3"/>
        <v>-2570.6000000000058</v>
      </c>
      <c r="E121" s="18">
        <f>Befutv!D264/Befutv!B264*1000</f>
        <v>9.6438354287192301</v>
      </c>
      <c r="F121" s="18">
        <f t="shared" si="5"/>
        <v>10.277405702896447</v>
      </c>
      <c r="G121" s="20">
        <f t="shared" si="4"/>
        <v>-0.63357027417721667</v>
      </c>
    </row>
    <row r="122" spans="1:7" x14ac:dyDescent="0.15">
      <c r="A122" s="16">
        <f>Befutv!A265</f>
        <v>2010</v>
      </c>
      <c r="B122" s="15">
        <f>Befutv!D265</f>
        <v>90487</v>
      </c>
      <c r="C122">
        <f>SUM(Befutv!D255:'Befutv'!D264)/10</f>
        <v>92186</v>
      </c>
      <c r="D122" s="15">
        <f t="shared" si="3"/>
        <v>-1699</v>
      </c>
      <c r="E122" s="18">
        <f>Befutv!D265/Befutv!B265*1000</f>
        <v>9.6103581620655998</v>
      </c>
      <c r="F122" s="18">
        <f t="shared" si="5"/>
        <v>10.172819082275494</v>
      </c>
      <c r="G122" s="20">
        <f t="shared" si="4"/>
        <v>-0.5624609202098938</v>
      </c>
    </row>
    <row r="123" spans="1:7" x14ac:dyDescent="0.15">
      <c r="A123" s="16">
        <f>Befutv!A266</f>
        <v>2011</v>
      </c>
      <c r="B123" s="15">
        <f>Befutv!D266</f>
        <v>89938</v>
      </c>
      <c r="C123">
        <f>SUM(Befutv!D256:'Befutv'!D265)/10</f>
        <v>91888.6</v>
      </c>
      <c r="D123" s="15">
        <f t="shared" si="3"/>
        <v>-1950.6000000000058</v>
      </c>
      <c r="E123" s="18">
        <f>Befutv!D266/Befutv!B266*1000</f>
        <v>9.4842745143735723</v>
      </c>
      <c r="F123" s="18">
        <f t="shared" si="5"/>
        <v>10.081696973361213</v>
      </c>
      <c r="G123" s="20">
        <f t="shared" si="4"/>
        <v>-0.59742245898764068</v>
      </c>
    </row>
    <row r="124" spans="1:7" x14ac:dyDescent="0.15">
      <c r="A124" s="16">
        <f>Befutv!A267</f>
        <v>2012</v>
      </c>
      <c r="B124" s="15">
        <f>Befutv!D267</f>
        <v>91938</v>
      </c>
      <c r="C124">
        <f>SUM(Befutv!D257:'Befutv'!D266)/10</f>
        <v>91507.199999999997</v>
      </c>
      <c r="D124" s="15">
        <f t="shared" si="3"/>
        <v>430.80000000000291</v>
      </c>
      <c r="E124" s="18">
        <f>Befutv!D267/Befutv!B267*1000</f>
        <v>9.6210788463202768</v>
      </c>
      <c r="F124" s="18">
        <f t="shared" si="5"/>
        <v>9.9778104385139414</v>
      </c>
      <c r="G124" s="20">
        <f t="shared" si="4"/>
        <v>-0.35673159219366468</v>
      </c>
    </row>
    <row r="125" spans="1:7" x14ac:dyDescent="0.15">
      <c r="A125" s="16">
        <f>Befutv!A268</f>
        <v>2013</v>
      </c>
      <c r="B125" s="15">
        <f>Befutv!D268</f>
        <v>90402</v>
      </c>
      <c r="C125">
        <f>SUM(Befutv!D258:'Befutv'!D267)/10</f>
        <v>91200.1</v>
      </c>
      <c r="D125" s="15">
        <f t="shared" si="3"/>
        <v>-798.10000000000582</v>
      </c>
      <c r="E125" s="18">
        <f>Befutv!D268/Befutv!B268*1000</f>
        <v>9.3730715124650796</v>
      </c>
      <c r="F125" s="18">
        <f t="shared" si="5"/>
        <v>9.8772714960430328</v>
      </c>
      <c r="G125" s="20">
        <f t="shared" si="4"/>
        <v>-0.50419998357795315</v>
      </c>
    </row>
    <row r="126" spans="1:7" x14ac:dyDescent="0.15">
      <c r="A126" s="16">
        <f>Befutv!A269</f>
        <v>2014</v>
      </c>
      <c r="B126" s="15">
        <f>Befutv!D269</f>
        <v>88976</v>
      </c>
      <c r="C126">
        <f>SUM(Befutv!D259:'Befutv'!D268)/10</f>
        <v>90944.2</v>
      </c>
      <c r="D126" s="15">
        <f t="shared" si="3"/>
        <v>-1968.1999999999971</v>
      </c>
      <c r="E126" s="18">
        <f>Befutv!D269/Befutv!B269*1000</f>
        <v>9.1282199119658625</v>
      </c>
      <c r="F126" s="18">
        <f t="shared" si="5"/>
        <v>9.778878805383588</v>
      </c>
      <c r="G126" s="20">
        <f t="shared" si="4"/>
        <v>-0.65065889341772554</v>
      </c>
    </row>
    <row r="127" spans="1:7" x14ac:dyDescent="0.15">
      <c r="A127" s="16">
        <f>Befutv!A270</f>
        <v>2015</v>
      </c>
      <c r="B127" s="15">
        <f>Befutv!D270</f>
        <v>90907</v>
      </c>
      <c r="C127">
        <f>SUM(Befutv!D260:'Befutv'!D269)/10</f>
        <v>90788.6</v>
      </c>
      <c r="D127" s="15">
        <f t="shared" si="3"/>
        <v>118.39999999999418</v>
      </c>
      <c r="E127" s="18">
        <f>Befutv!D270/Befutv!B270*1000</f>
        <v>9.2281842575238677</v>
      </c>
      <c r="F127" s="18">
        <f t="shared" si="5"/>
        <v>9.6870613357732331</v>
      </c>
      <c r="G127" s="20">
        <f t="shared" si="4"/>
        <v>-0.45887707824936541</v>
      </c>
    </row>
    <row r="128" spans="1:7" x14ac:dyDescent="0.15">
      <c r="A128" s="16">
        <f>Befutv!A271</f>
        <v>2016</v>
      </c>
      <c r="B128" s="15">
        <f>Befutv!D271</f>
        <v>90982</v>
      </c>
      <c r="C128">
        <f>SUM(Befutv!D261:'Befutv'!D270)/10</f>
        <v>90708.3</v>
      </c>
      <c r="D128" s="15">
        <f t="shared" si="3"/>
        <v>273.69999999999709</v>
      </c>
      <c r="E128" s="18">
        <f>Befutv!D271/Befutv!B271*1000</f>
        <v>9.1026120360538751</v>
      </c>
      <c r="F128" s="18">
        <f t="shared" si="5"/>
        <v>9.5962578143281281</v>
      </c>
      <c r="G128" s="20">
        <f t="shared" si="4"/>
        <v>-0.49364577827425293</v>
      </c>
    </row>
    <row r="129" spans="1:7" x14ac:dyDescent="0.15">
      <c r="A129" s="16">
        <f>Befutv!A272</f>
        <v>2017</v>
      </c>
      <c r="B129" s="15">
        <f>Befutv!D272</f>
        <v>91972</v>
      </c>
      <c r="C129">
        <f>SUM(Befutv!D262:'Befutv'!D271)/10</f>
        <v>90688.8</v>
      </c>
      <c r="D129" s="15">
        <f t="shared" si="3"/>
        <v>1283.1999999999971</v>
      </c>
      <c r="E129" s="18">
        <f>Befutv!D272/Befutv!B272*1000</f>
        <v>9.0879249725451228</v>
      </c>
      <c r="F129" s="18">
        <f t="shared" si="5"/>
        <v>9.5060314864176139</v>
      </c>
      <c r="G129" s="20">
        <f t="shared" si="4"/>
        <v>-0.41810651387249109</v>
      </c>
    </row>
    <row r="130" spans="1:7" x14ac:dyDescent="0.15">
      <c r="A130" s="16">
        <f>Befutv!A273</f>
        <v>2018</v>
      </c>
      <c r="B130" s="15">
        <f>Befutv!D273</f>
        <v>92185</v>
      </c>
      <c r="C130">
        <f>SUM(Befutv!D263:'Befutv'!D272)/10</f>
        <v>90713.1</v>
      </c>
      <c r="D130" s="15">
        <f t="shared" si="3"/>
        <v>1471.8999999999942</v>
      </c>
      <c r="E130" s="18">
        <f>Befutv!D273/Befutv!B273*1000</f>
        <v>9.0110784897829319</v>
      </c>
      <c r="F130" s="18">
        <f t="shared" si="5"/>
        <v>9.4159159013145093</v>
      </c>
      <c r="G130" s="20">
        <f t="shared" si="4"/>
        <v>-0.40483741153157737</v>
      </c>
    </row>
    <row r="131" spans="1:7" x14ac:dyDescent="0.15">
      <c r="A131" s="16">
        <f>Befutv!A274</f>
        <v>2019</v>
      </c>
      <c r="B131" s="15">
        <f>Befutv!D274</f>
        <v>88766</v>
      </c>
      <c r="C131">
        <f>SUM(Befutv!D264:'Befutv'!D273)/10</f>
        <v>90786.7</v>
      </c>
      <c r="D131" s="15">
        <f t="shared" si="3"/>
        <v>-2020.6999999999971</v>
      </c>
      <c r="E131" s="18">
        <f>Befutv!D274/Befutv!B274*1000</f>
        <v>8.5950360727949189</v>
      </c>
      <c r="F131" s="18">
        <f t="shared" si="5"/>
        <v>9.3290638131815413</v>
      </c>
      <c r="G131" s="20">
        <f t="shared" si="4"/>
        <v>-0.73402774038662244</v>
      </c>
    </row>
    <row r="132" spans="1:7" x14ac:dyDescent="0.15">
      <c r="A132" s="16">
        <f>Befutv!A275</f>
        <v>2020</v>
      </c>
      <c r="B132" s="15">
        <f>Befutv!D275</f>
        <v>98124</v>
      </c>
      <c r="C132">
        <f>SUM(Befutv!D265:'Befutv'!D274)/10</f>
        <v>90655.3</v>
      </c>
      <c r="D132" s="15">
        <f t="shared" si="3"/>
        <v>7468.6999999999971</v>
      </c>
      <c r="E132" s="18">
        <f>Befutv!D275/Befutv!B275*1000</f>
        <v>9.4538212855497417</v>
      </c>
      <c r="F132" s="18">
        <f t="shared" si="5"/>
        <v>9.224183877589109</v>
      </c>
      <c r="G132" s="20">
        <f t="shared" si="4"/>
        <v>0.2296374079606327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Befutv</vt:lpstr>
      <vt:lpstr>Döda per 1000</vt:lpstr>
      <vt:lpstr>4 års snitt</vt:lpstr>
      <vt:lpstr>10 års snitt</vt:lpstr>
      <vt:lpstr>Befutv!Print_Area</vt:lpstr>
      <vt:lpstr>Befutv!Print_Titles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Nätverket</dc:creator>
  <cp:lastModifiedBy>Jacob Gudiol</cp:lastModifiedBy>
  <cp:lastPrinted>2019-02-08T12:50:45Z</cp:lastPrinted>
  <dcterms:created xsi:type="dcterms:W3CDTF">1999-02-15T07:57:43Z</dcterms:created>
  <dcterms:modified xsi:type="dcterms:W3CDTF">2021-12-27T10:39:32Z</dcterms:modified>
</cp:coreProperties>
</file>